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Enoc\Downloads\255\"/>
    </mc:Choice>
  </mc:AlternateContent>
  <xr:revisionPtr revIDLastSave="0" documentId="13_ncr:1_{D84E4193-1818-4655-B287-C34649DEA5CB}" xr6:coauthVersionLast="47" xr6:coauthVersionMax="47" xr10:uidLastSave="{00000000-0000-0000-0000-000000000000}"/>
  <bookViews>
    <workbookView xWindow="-120" yWindow="-120" windowWidth="20730" windowHeight="11160" tabRatio="500" firstSheet="1" activeTab="2" xr2:uid="{00000000-000D-0000-FFFF-FFFF00000000}"/>
  </bookViews>
  <sheets>
    <sheet name="Budget Category Definitions" sheetId="2" state="hidden" r:id="rId1"/>
    <sheet name="Resultado 1" sheetId="6" r:id="rId2"/>
    <sheet name="Resultado 2" sheetId="5" r:id="rId3"/>
  </sheets>
  <definedNames>
    <definedName name="_1_1">#REF!</definedName>
    <definedName name="_2_1034">#REF!</definedName>
    <definedName name="_3_1440">#REF!</definedName>
    <definedName name="_4_2">#REF!</definedName>
    <definedName name="_5_3">#REF!</definedName>
    <definedName name="DETAIL">#REF!</definedName>
    <definedName name="INSTRUCT">#REF!</definedName>
    <definedName name="MACROS">#REF!</definedName>
    <definedName name="WORKSHE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79" i="5" l="1"/>
  <c r="G79" i="5" s="1"/>
  <c r="E78" i="5"/>
  <c r="G78" i="5" s="1"/>
  <c r="E77" i="5"/>
  <c r="G77" i="5" s="1"/>
  <c r="E76" i="5"/>
  <c r="G76" i="5" s="1"/>
  <c r="E75" i="5"/>
  <c r="G75" i="5" s="1"/>
  <c r="E73" i="5"/>
  <c r="G73" i="5" s="1"/>
  <c r="E72" i="5"/>
  <c r="G72" i="5" s="1"/>
  <c r="E70" i="5"/>
  <c r="E80" i="5" s="1"/>
  <c r="E69" i="5"/>
  <c r="G69" i="5" s="1"/>
  <c r="E64" i="5"/>
  <c r="G64" i="5" s="1"/>
  <c r="E63" i="5"/>
  <c r="G63" i="5" s="1"/>
  <c r="E61" i="5"/>
  <c r="G61" i="5" s="1"/>
  <c r="E60" i="5"/>
  <c r="G60" i="5" s="1"/>
  <c r="E58" i="5"/>
  <c r="G58" i="5" s="1"/>
  <c r="E57" i="5"/>
  <c r="G57" i="5" s="1"/>
  <c r="E50" i="5"/>
  <c r="G50" i="5" s="1"/>
  <c r="E48" i="5"/>
  <c r="G48" i="5" s="1"/>
  <c r="E47" i="5"/>
  <c r="E53" i="5" s="1"/>
  <c r="E25" i="5"/>
  <c r="G25" i="5" s="1"/>
  <c r="E24" i="5"/>
  <c r="G24" i="5" s="1"/>
  <c r="E23" i="5"/>
  <c r="E26" i="5" s="1"/>
  <c r="G83" i="6"/>
  <c r="E83" i="6"/>
  <c r="E64" i="6"/>
  <c r="G64" i="6" s="1"/>
  <c r="E63" i="6"/>
  <c r="G63" i="6" s="1"/>
  <c r="E61" i="6"/>
  <c r="G61" i="6" s="1"/>
  <c r="E60" i="6"/>
  <c r="G60" i="6" s="1"/>
  <c r="G65" i="6" s="1"/>
  <c r="E58" i="6"/>
  <c r="G58" i="6" s="1"/>
  <c r="E57" i="6"/>
  <c r="G57" i="6" s="1"/>
  <c r="E50" i="6"/>
  <c r="G50" i="6" s="1"/>
  <c r="E48" i="6"/>
  <c r="G48" i="6" s="1"/>
  <c r="E47" i="6"/>
  <c r="G47" i="6" s="1"/>
  <c r="G53" i="6" s="1"/>
  <c r="E25" i="6"/>
  <c r="G25" i="6" s="1"/>
  <c r="E24" i="6"/>
  <c r="G24" i="6" s="1"/>
  <c r="E79" i="6"/>
  <c r="G79" i="6" s="1"/>
  <c r="E78" i="6"/>
  <c r="G78" i="6" s="1"/>
  <c r="E77" i="6"/>
  <c r="G77" i="6" s="1"/>
  <c r="E76" i="6"/>
  <c r="G76" i="6" s="1"/>
  <c r="E75" i="6"/>
  <c r="G75" i="6" s="1"/>
  <c r="E72" i="6"/>
  <c r="G72" i="6" s="1"/>
  <c r="E70" i="6"/>
  <c r="E69" i="6"/>
  <c r="G69" i="6" s="1"/>
  <c r="E23" i="6"/>
  <c r="E26" i="6" s="1"/>
  <c r="E73" i="6"/>
  <c r="G73" i="6" s="1"/>
  <c r="G65" i="5" l="1"/>
  <c r="G47" i="5"/>
  <c r="G53" i="5" s="1"/>
  <c r="G70" i="5"/>
  <c r="G80" i="5" s="1"/>
  <c r="G83" i="5" s="1"/>
  <c r="G23" i="5"/>
  <c r="G26" i="5" s="1"/>
  <c r="E65" i="5"/>
  <c r="E83" i="5" s="1"/>
  <c r="E53" i="6"/>
  <c r="E65" i="6"/>
  <c r="E80" i="6"/>
  <c r="G70" i="6"/>
  <c r="G80" i="6" s="1"/>
  <c r="G23" i="6"/>
  <c r="G26" i="6" s="1"/>
  <c r="E85" i="5" l="1"/>
  <c r="G85" i="5" s="1"/>
  <c r="G87" i="5"/>
  <c r="E85" i="6"/>
  <c r="E87" i="5" l="1"/>
  <c r="G85" i="6"/>
  <c r="G87" i="6" s="1"/>
  <c r="E87" i="6"/>
</calcChain>
</file>

<file path=xl/sharedStrings.xml><?xml version="1.0" encoding="utf-8"?>
<sst xmlns="http://schemas.openxmlformats.org/spreadsheetml/2006/main" count="317" uniqueCount="164">
  <si>
    <t>Category</t>
  </si>
  <si>
    <t>Term</t>
  </si>
  <si>
    <t>Definition</t>
  </si>
  <si>
    <t>Budget - Salaries and Benefits</t>
  </si>
  <si>
    <t>Regular Full Time Employees</t>
  </si>
  <si>
    <t>Most employers define full-time employees as those who work a regularly work week. These employees typically are entitled to benefits such as paid sick leave and vacation and insurance coverage.  This classification is not related to the percentage of their time spent on this project.  Enter gross of salary and benefits for each employee and indicate percentage level of effort.</t>
  </si>
  <si>
    <t>Part Time Employees</t>
  </si>
  <si>
    <t>Part-time employees are any employees who work less than a full-time schedule and may receive some benefits. Temporary employees may work either a full or part-time schedule but are usually hired for a specific project or for a finite period of time and do not receive any benefits.  This classification is not related to the percentage of their time spent on this project.  In the budget enter gross salary and benefits for each employee and indicate percentage level of effort.</t>
  </si>
  <si>
    <t>Budget - Professional Services</t>
  </si>
  <si>
    <t>U.S. Consultants</t>
  </si>
  <si>
    <t>In the budget enter fees for individuals/independent contractors (US citizens, Green Card Holders or US entities).</t>
  </si>
  <si>
    <t xml:space="preserve">Non-U.S. Consultants </t>
  </si>
  <si>
    <t>In the budget enter fees for individual/independent contractors (non-US citizens, non-Green Card Holder or non-US entities).</t>
  </si>
  <si>
    <t>Audit Fees</t>
  </si>
  <si>
    <t>In the budget enter fees for external auditor services.</t>
  </si>
  <si>
    <t>Legal Services</t>
  </si>
  <si>
    <t>In the budget enter fees for lawyer services.</t>
  </si>
  <si>
    <t>Other Professional Services</t>
  </si>
  <si>
    <t>In the budget enter fees for other professional services not shown above.</t>
  </si>
  <si>
    <t>Printing Services</t>
  </si>
  <si>
    <t>In the budget enter fees for outsourced printing services.</t>
  </si>
  <si>
    <t>Budget - Occupancy</t>
  </si>
  <si>
    <t>Rent</t>
  </si>
  <si>
    <t>In the budget enter rental cost for office space.</t>
  </si>
  <si>
    <t>Storage</t>
  </si>
  <si>
    <t>In the budget enter  fees for off-site storage of files or inventory services.</t>
  </si>
  <si>
    <t>Building maintenance/Utilities</t>
  </si>
  <si>
    <t>In the budget enter  cost of building repairs and utilities.</t>
  </si>
  <si>
    <t>Budget - Telecommunications</t>
  </si>
  <si>
    <t>Voice</t>
  </si>
  <si>
    <t>In the budget enter  fees for telephone lines, monthly service charges, local, long distance and international charges.</t>
  </si>
  <si>
    <t>Data</t>
  </si>
  <si>
    <t>In the budget enter fees for data used for internet connectivity and monthly internet provider charges.</t>
  </si>
  <si>
    <t>Budget - Postage and Delivery</t>
  </si>
  <si>
    <t>Delivery services</t>
  </si>
  <si>
    <t>In the budget enter fees for courier or messenger services.</t>
  </si>
  <si>
    <t>Postage</t>
  </si>
  <si>
    <t>In the budget enter  fees for stamps, large mailings via the postal service.</t>
  </si>
  <si>
    <t>Freight</t>
  </si>
  <si>
    <t>In the budget enter fees for shipping large items.</t>
  </si>
  <si>
    <t>Budget - Supplies</t>
  </si>
  <si>
    <t>Office Supplies</t>
  </si>
  <si>
    <t>In the budget enter cost of supplies used in the office.</t>
  </si>
  <si>
    <t>Field Supplies</t>
  </si>
  <si>
    <t>In the budget enter cost of supplies used in the field.</t>
  </si>
  <si>
    <t>Software</t>
  </si>
  <si>
    <t>In the budget enter cost of computer software.</t>
  </si>
  <si>
    <t>Hardware/Computer Supplies</t>
  </si>
  <si>
    <t>In the budget enter cost of computer supplies such as harddrives, CD’s, etc.</t>
  </si>
  <si>
    <t>Budget - Furniture and Equipment</t>
  </si>
  <si>
    <t>Furniture and Equipment &lt;USD 5,000</t>
  </si>
  <si>
    <t>In the budget enter cost of items such as desks, chairs, computers, printers, etc. with a unit cost of less than USD 5,000.</t>
  </si>
  <si>
    <t>Furniture and Equipment &gt;USD 5,000</t>
  </si>
  <si>
    <t>In the budget enter cost of items such as desks, chairs, computers, printers, etc with a unit cost or aggregate cost greater than USD 5,000.</t>
  </si>
  <si>
    <t>Construction Materials</t>
  </si>
  <si>
    <t>In the budget enter cost of materials and tools used in the construction/renovation of project site or office.</t>
  </si>
  <si>
    <t xml:space="preserve">Budget - Maintenance </t>
  </si>
  <si>
    <t>Furniture/Equipment Maintenance</t>
  </si>
  <si>
    <t>In the budget enter cost of maintenance agreements on computers, copiers, phone, fax machines, etc.</t>
  </si>
  <si>
    <t>Software Maintenance</t>
  </si>
  <si>
    <t>In the budget enter cost of maintenance/license agreements on software.</t>
  </si>
  <si>
    <t>Vehicle Maintenance</t>
  </si>
  <si>
    <t>In the budget enter cost of vehicle repair.</t>
  </si>
  <si>
    <t>Budget - Travel</t>
  </si>
  <si>
    <t>Lodging, Meals and Incidentals</t>
  </si>
  <si>
    <t>In the budget enter cost accommodation, food and other travel costs. Provide documentation for per diem or lodging estimates.</t>
  </si>
  <si>
    <t>Airfare</t>
  </si>
  <si>
    <t>In the budget enter the cost for airfare.</t>
  </si>
  <si>
    <t>Travel Insurance</t>
  </si>
  <si>
    <t>In the budget enter cost for travel insurance for employees.</t>
  </si>
  <si>
    <t>Local Transportation</t>
  </si>
  <si>
    <t>In the budget enter cost for local public transportation, such as taxi, bus and ferry fares.</t>
  </si>
  <si>
    <t>Fuel</t>
  </si>
  <si>
    <t>In the budget enter cost for fuel.</t>
  </si>
  <si>
    <t>Budget - Meetings and Special Events</t>
  </si>
  <si>
    <t>Meetings and Special Events</t>
  </si>
  <si>
    <t>In the budget enter cost of workshops and conferences.</t>
  </si>
  <si>
    <t>Training</t>
  </si>
  <si>
    <t>In the budget enter cost for professional development of project staff.</t>
  </si>
  <si>
    <t>Budget - Miscellaneous</t>
  </si>
  <si>
    <t>Liability Insurance</t>
  </si>
  <si>
    <t>In the budget enter cost of “business”, vehicle and boat insurance (not employee insurance).</t>
  </si>
  <si>
    <t>Taxes and Licenses</t>
  </si>
  <si>
    <t>In the budget enter cost of “business” taxes and licenses necessary to operate (not tax on salaries).</t>
  </si>
  <si>
    <t>Gain/Loss on Foreign Exchange</t>
  </si>
  <si>
    <t>In the budget enter any anticipated gains/losses on foreign exchange.</t>
  </si>
  <si>
    <t>Budget - Sub-Grants</t>
  </si>
  <si>
    <t>Sub-grantee Expenses</t>
  </si>
  <si>
    <t>In the budget enter the total amount of funds awarded to other not-for-profit organizations.</t>
  </si>
  <si>
    <t xml:space="preserve">  </t>
  </si>
  <si>
    <t xml:space="preserve">Nombre del Socio: </t>
  </si>
  <si>
    <t xml:space="preserve">Título del Proyecto: </t>
  </si>
  <si>
    <t>Tipo de cambio (si aplica):</t>
  </si>
  <si>
    <t xml:space="preserve">&lt;-- Justificar la base del tipo de cambio </t>
  </si>
  <si>
    <t>Categoría de Gasto</t>
  </si>
  <si>
    <t>Costo Unitario</t>
  </si>
  <si>
    <t># de Unidades</t>
  </si>
  <si>
    <t>Costo del Hito</t>
  </si>
  <si>
    <t xml:space="preserve">Descripción del presupuesto </t>
  </si>
  <si>
    <t>COP</t>
  </si>
  <si>
    <t>Detalle y Justificación por costo unitario y número de unidades</t>
  </si>
  <si>
    <t xml:space="preserve">Salarios y Beneficios </t>
  </si>
  <si>
    <t>Coordinación del proyecto</t>
  </si>
  <si>
    <t>Empleado 2</t>
  </si>
  <si>
    <t xml:space="preserve">Empleado 3 </t>
  </si>
  <si>
    <t>Empleado 4</t>
  </si>
  <si>
    <t xml:space="preserve">Empleado 5 </t>
  </si>
  <si>
    <t xml:space="preserve">Total de Salarios y Beneficios </t>
  </si>
  <si>
    <t xml:space="preserve">Otros Servicios Profesionales </t>
  </si>
  <si>
    <t xml:space="preserve">Renta </t>
  </si>
  <si>
    <t xml:space="preserve">Alquiler de Depósito </t>
  </si>
  <si>
    <t xml:space="preserve">Mantenimiento de oficina </t>
  </si>
  <si>
    <t xml:space="preserve">Telecomunicaciones </t>
  </si>
  <si>
    <t xml:space="preserve">Teléfono Movil </t>
  </si>
  <si>
    <t xml:space="preserve">Internet </t>
  </si>
  <si>
    <t xml:space="preserve">Correo </t>
  </si>
  <si>
    <t xml:space="preserve">Delivery </t>
  </si>
  <si>
    <t xml:space="preserve">Total Correo </t>
  </si>
  <si>
    <t xml:space="preserve">Reuniones, Talleres y Eventos </t>
  </si>
  <si>
    <t xml:space="preserve">Total Reuniones, Talleres y Eventos </t>
  </si>
  <si>
    <t xml:space="preserve">Total Costos Directos </t>
  </si>
  <si>
    <t xml:space="preserve">Costos Indirectos </t>
  </si>
  <si>
    <t xml:space="preserve">Total Costos </t>
  </si>
  <si>
    <t xml:space="preserve">Consultores </t>
  </si>
  <si>
    <t xml:space="preserve">Auditoría </t>
  </si>
  <si>
    <t xml:space="preserve">Servicios Legales </t>
  </si>
  <si>
    <t>1</t>
  </si>
  <si>
    <t xml:space="preserve">Alimentación y hospedaje </t>
  </si>
  <si>
    <t xml:space="preserve">Alimentación e hidratación </t>
  </si>
  <si>
    <t xml:space="preserve">Alimentación para 30 personas </t>
  </si>
  <si>
    <t xml:space="preserve">Hospedaje </t>
  </si>
  <si>
    <t xml:space="preserve">Hospedaje para 30 personas por 3 días </t>
  </si>
  <si>
    <t xml:space="preserve">Transporte </t>
  </si>
  <si>
    <t xml:space="preserve"> Transporte Mocoa </t>
  </si>
  <si>
    <t xml:space="preserve">Transporte ida y regreso 15 participantes </t>
  </si>
  <si>
    <t xml:space="preserve"> Transporte Sibundoy </t>
  </si>
  <si>
    <t xml:space="preserve">Materiales </t>
  </si>
  <si>
    <t xml:space="preserve">Papelotes </t>
  </si>
  <si>
    <t xml:space="preserve">Marcadores punta fina y punta gruesa </t>
  </si>
  <si>
    <t xml:space="preserve">Materiales para intercambios </t>
  </si>
  <si>
    <t xml:space="preserve">Bolígrafos </t>
  </si>
  <si>
    <t xml:space="preserve">Libretas </t>
  </si>
  <si>
    <t>Impresiones informe de recorrido con impacto ambiental</t>
  </si>
  <si>
    <t>PRESUPUESTO  RESULTADO 1</t>
  </si>
  <si>
    <t xml:space="preserve">Resultado 1 / Descripción: </t>
  </si>
  <si>
    <t>Descripción del gasto / Profesional</t>
  </si>
  <si>
    <t xml:space="preserve">CONTRATOS CONSULTORIAS </t>
  </si>
  <si>
    <t>Tecnico</t>
  </si>
  <si>
    <t>Biologo</t>
  </si>
  <si>
    <t>Ingeniero</t>
  </si>
  <si>
    <t>Materiales</t>
  </si>
  <si>
    <t>SUMIISTROS</t>
  </si>
  <si>
    <t>MUEBLES Y EQUIPOS</t>
  </si>
  <si>
    <t>Mesa rimax</t>
  </si>
  <si>
    <t>Mesa Rimax talleres</t>
  </si>
  <si>
    <t>GPS</t>
  </si>
  <si>
    <t>GPS Garmin salidas a campo</t>
  </si>
  <si>
    <t>OTROS SUMINISTROS</t>
  </si>
  <si>
    <t>Total Contratos y Consultorias</t>
  </si>
  <si>
    <t>Total Suministros</t>
  </si>
  <si>
    <t>Viajes</t>
  </si>
  <si>
    <t>Tiquetes  Aeros</t>
  </si>
  <si>
    <t>Ruta Bog / Santa marta</t>
  </si>
  <si>
    <t>PRESUPUESTO  RESULTADO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</si>
</sst>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164" formatCode="m/d/yy\ h:mm\ AM/PM"/>
    <numFmt numFmtId="165" formatCode="* #,##0.00\ ;* \(#,##0.00\);* \-#\ ;@\ "/>
    <numFmt numFmtId="166" formatCode="\$#,##0.00"/>
    <numFmt numFmtId="167" formatCode="[$$-C09]* #,##0.00\ ;\-[$$-C09]* #,##0.00\ ;[$$-C09]* \-#\ ;@"/>
    <numFmt numFmtId="168" formatCode="&quot; $&quot;* #,##0.00\ ;&quot; $&quot;* \(#,##0.00\);&quot; $&quot;* \-#\ ;@\ "/>
    <numFmt numFmtId="169" formatCode="&quot; $&quot;* #,##0\ ;&quot; $&quot;* \(#,##0\);&quot; $&quot;* &quot;- &quot;;@\ "/>
    <numFmt numFmtId="170" formatCode="* #,##0\ ;* \(#,##0\);* &quot;- &quot;;@\ "/>
    <numFmt numFmtId="171" formatCode="0.00\ %"/>
  </numFmts>
  <fonts count="15">
    <font>
      <sz val="10"/>
      <color rgb="FF000000"/>
      <name val="Arial"/>
      <charset val="1"/>
    </font>
    <font>
      <sz val="10"/>
      <color rgb="FF000000"/>
      <name val="Proxima Nova"/>
      <charset val="1"/>
    </font>
    <font>
      <b/>
      <sz val="10"/>
      <color rgb="FF000000"/>
      <name val="Proxima Nova"/>
      <charset val="1"/>
    </font>
    <font>
      <b/>
      <sz val="11"/>
      <color rgb="FF000000"/>
      <name val="Proxima Nova"/>
      <charset val="1"/>
    </font>
    <font>
      <sz val="11"/>
      <color rgb="FF000000"/>
      <name val="Proxima Nova"/>
      <charset val="1"/>
    </font>
    <font>
      <sz val="8"/>
      <color rgb="FF000000"/>
      <name val="Proxima Nova"/>
      <charset val="1"/>
    </font>
    <font>
      <sz val="12"/>
      <color rgb="FF000000"/>
      <name val="Proxima Nova"/>
      <charset val="1"/>
    </font>
    <font>
      <u/>
      <sz val="11"/>
      <color rgb="FF000000"/>
      <name val="Proxima Nova"/>
      <charset val="1"/>
    </font>
    <font>
      <sz val="11"/>
      <color rgb="FF000000"/>
      <name val="Proxima Nova"/>
    </font>
    <font>
      <b/>
      <sz val="12"/>
      <color rgb="FFFFFFFF"/>
      <name val="Proxima Nova"/>
      <charset val="1"/>
    </font>
    <font>
      <u/>
      <sz val="12"/>
      <color rgb="FFFFFFFF"/>
      <name val="Proxima Nova"/>
      <charset val="1"/>
    </font>
    <font>
      <b/>
      <sz val="14"/>
      <color rgb="FFFFFFFF"/>
      <name val="Proxima Nova"/>
      <charset val="1"/>
    </font>
    <font>
      <b/>
      <sz val="11"/>
      <color rgb="FFFFFFFF"/>
      <name val="Proxima Nova"/>
      <charset val="1"/>
    </font>
    <font>
      <sz val="11"/>
      <color rgb="FF000000"/>
      <name val="Calibri"/>
      <family val="2"/>
    </font>
    <font>
      <sz val="10"/>
      <color rgb="FF000000"/>
      <name val="Arial"/>
      <charset val="1"/>
    </font>
  </fonts>
  <fills count="11">
    <fill>
      <patternFill patternType="none"/>
    </fill>
    <fill>
      <patternFill patternType="gray125"/>
    </fill>
    <fill>
      <patternFill patternType="solid">
        <fgColor rgb="FF000000"/>
        <bgColor rgb="FF003300"/>
      </patternFill>
    </fill>
    <fill>
      <patternFill patternType="solid">
        <fgColor rgb="FFD8D8D8"/>
        <bgColor rgb="FFB6D7A8"/>
      </patternFill>
    </fill>
    <fill>
      <patternFill patternType="solid">
        <fgColor rgb="FFBFBFBF"/>
        <bgColor rgb="FFB6D7A8"/>
      </patternFill>
    </fill>
    <fill>
      <patternFill patternType="solid">
        <fgColor rgb="FFFFF2CC"/>
        <bgColor rgb="FFFFFFFF"/>
      </patternFill>
    </fill>
    <fill>
      <patternFill patternType="solid">
        <fgColor rgb="FFFFFFFF"/>
        <bgColor rgb="FFFFF2CC"/>
      </patternFill>
    </fill>
    <fill>
      <patternFill patternType="solid">
        <fgColor rgb="FF17365D"/>
        <bgColor rgb="FF333333"/>
      </patternFill>
    </fill>
    <fill>
      <patternFill patternType="solid">
        <fgColor theme="0"/>
        <bgColor indexed="64"/>
      </patternFill>
    </fill>
    <fill>
      <patternFill patternType="solid">
        <fgColor rgb="FF002060"/>
        <bgColor indexed="64"/>
      </patternFill>
    </fill>
    <fill>
      <patternFill patternType="solid">
        <fgColor theme="4" tint="0.59999389629810485"/>
        <bgColor rgb="FFB6D7A8"/>
      </patternFill>
    </fill>
  </fills>
  <borders count="31">
    <border>
      <left/>
      <right/>
      <top/>
      <bottom/>
      <diagonal/>
    </border>
    <border>
      <left style="thin">
        <color auto="1"/>
      </left>
      <right style="thin">
        <color auto="1"/>
      </right>
      <top style="thin">
        <color auto="1"/>
      </top>
      <bottom style="thin">
        <color auto="1"/>
      </bottom>
      <diagonal/>
    </border>
    <border>
      <left/>
      <right style="thick">
        <color rgb="FF9999FF"/>
      </right>
      <top/>
      <bottom/>
      <diagonal/>
    </border>
    <border>
      <left style="thick">
        <color rgb="FF9999FF"/>
      </left>
      <right style="thick">
        <color rgb="FF9999FF"/>
      </right>
      <top/>
      <bottom style="thick">
        <color rgb="FF9999FF"/>
      </bottom>
      <diagonal/>
    </border>
    <border>
      <left/>
      <right style="thin">
        <color rgb="FFFFFFFF"/>
      </right>
      <top/>
      <bottom/>
      <diagonal/>
    </border>
    <border>
      <left/>
      <right style="thin">
        <color rgb="FFFFFFFF"/>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right style="thin">
        <color auto="1"/>
      </right>
      <top/>
      <bottom style="medium">
        <color auto="1"/>
      </bottom>
      <diagonal/>
    </border>
    <border>
      <left/>
      <right style="thin">
        <color rgb="FFFFFFFF"/>
      </right>
      <top/>
      <bottom style="thin">
        <color rgb="FFFFFFFF"/>
      </bottom>
      <diagonal/>
    </border>
    <border>
      <left/>
      <right style="thin">
        <color auto="1"/>
      </right>
      <top/>
      <bottom style="thin">
        <color rgb="FFFFFFFF"/>
      </bottom>
      <diagonal/>
    </border>
    <border>
      <left style="thin">
        <color auto="1"/>
      </left>
      <right/>
      <top/>
      <bottom style="thin">
        <color auto="1"/>
      </bottom>
      <diagonal/>
    </border>
    <border>
      <left/>
      <right/>
      <top/>
      <bottom style="medium">
        <color auto="1"/>
      </bottom>
      <diagonal/>
    </border>
    <border>
      <left style="medium">
        <color auto="1"/>
      </left>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auto="1"/>
      </left>
      <right/>
      <top style="thin">
        <color auto="1"/>
      </top>
      <bottom style="thin">
        <color rgb="FF000000"/>
      </bottom>
      <diagonal/>
    </border>
    <border>
      <left/>
      <right/>
      <top style="thin">
        <color auto="1"/>
      </top>
      <bottom style="thin">
        <color rgb="FF000000"/>
      </bottom>
      <diagonal/>
    </border>
    <border>
      <left style="thin">
        <color auto="1"/>
      </left>
      <right/>
      <top style="thin">
        <color rgb="FF000000"/>
      </top>
      <bottom style="thin">
        <color rgb="FF000000"/>
      </bottom>
      <diagonal/>
    </border>
  </borders>
  <cellStyleXfs count="2">
    <xf numFmtId="0" fontId="0" fillId="0" borderId="0"/>
    <xf numFmtId="44" fontId="14" fillId="0" borderId="0" applyFont="0" applyFill="0" applyBorder="0" applyAlignment="0" applyProtection="0"/>
  </cellStyleXfs>
  <cellXfs count="171">
    <xf numFmtId="0" fontId="0" fillId="0" borderId="0" xfId="0"/>
    <xf numFmtId="0" fontId="1" fillId="0" borderId="0" xfId="0" applyFont="1" applyAlignment="1">
      <alignment wrapText="1"/>
    </xf>
    <xf numFmtId="0" fontId="2" fillId="0" borderId="1" xfId="0" applyFont="1" applyBorder="1" applyAlignment="1">
      <alignment wrapText="1"/>
    </xf>
    <xf numFmtId="0" fontId="2" fillId="0" borderId="0" xfId="0" applyFont="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4" fillId="0" borderId="1" xfId="0" applyFont="1" applyBorder="1" applyAlignment="1">
      <alignment vertical="center" wrapText="1"/>
    </xf>
    <xf numFmtId="0" fontId="4" fillId="4" borderId="6" xfId="0" applyFont="1" applyFill="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2" fontId="4" fillId="0" borderId="8" xfId="0" applyNumberFormat="1" applyFont="1" applyBorder="1" applyAlignment="1">
      <alignment horizontal="right" vertical="center" wrapText="1"/>
    </xf>
    <xf numFmtId="165" fontId="4" fillId="0" borderId="8" xfId="0" applyNumberFormat="1" applyFont="1" applyBorder="1" applyAlignment="1">
      <alignment horizontal="right" vertical="center"/>
    </xf>
    <xf numFmtId="164" fontId="4" fillId="0" borderId="7" xfId="0" applyNumberFormat="1" applyFont="1" applyBorder="1" applyAlignment="1">
      <alignment vertical="center" wrapText="1"/>
    </xf>
    <xf numFmtId="164" fontId="4" fillId="0" borderId="8" xfId="0" applyNumberFormat="1" applyFont="1" applyBorder="1" applyAlignment="1">
      <alignment vertical="center" wrapText="1"/>
    </xf>
    <xf numFmtId="49" fontId="4" fillId="0" borderId="7" xfId="0" applyNumberFormat="1" applyFont="1" applyBorder="1" applyAlignment="1">
      <alignment vertical="center" wrapText="1"/>
    </xf>
    <xf numFmtId="49" fontId="4" fillId="0" borderId="8" xfId="0" applyNumberFormat="1" applyFont="1" applyBorder="1" applyAlignment="1">
      <alignment vertical="center" wrapText="1"/>
    </xf>
    <xf numFmtId="165" fontId="4" fillId="0" borderId="11" xfId="0" applyNumberFormat="1" applyFont="1" applyBorder="1" applyAlignment="1">
      <alignment horizontal="right" vertical="center"/>
    </xf>
    <xf numFmtId="164" fontId="3" fillId="6" borderId="12" xfId="0" applyNumberFormat="1" applyFont="1" applyFill="1" applyBorder="1" applyAlignment="1">
      <alignment horizontal="right" vertical="center"/>
    </xf>
    <xf numFmtId="164" fontId="4" fillId="6" borderId="12" xfId="0" applyNumberFormat="1" applyFont="1" applyFill="1" applyBorder="1" applyAlignment="1">
      <alignment vertical="center"/>
    </xf>
    <xf numFmtId="165" fontId="3" fillId="4" borderId="8" xfId="0" applyNumberFormat="1" applyFont="1" applyFill="1" applyBorder="1" applyAlignment="1">
      <alignment horizontal="righ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164" fontId="3" fillId="4" borderId="14" xfId="0" applyNumberFormat="1" applyFont="1" applyFill="1" applyBorder="1" applyAlignment="1">
      <alignment horizontal="center" vertical="center"/>
    </xf>
    <xf numFmtId="164" fontId="4" fillId="4" borderId="6" xfId="0" applyNumberFormat="1" applyFont="1" applyFill="1" applyBorder="1" applyAlignment="1">
      <alignment vertical="center"/>
    </xf>
    <xf numFmtId="167" fontId="4" fillId="4" borderId="6" xfId="0" applyNumberFormat="1" applyFont="1" applyFill="1" applyBorder="1" applyAlignment="1">
      <alignment vertical="center"/>
    </xf>
    <xf numFmtId="0" fontId="6" fillId="0" borderId="8" xfId="0" applyFont="1" applyBorder="1" applyAlignment="1">
      <alignment vertical="center"/>
    </xf>
    <xf numFmtId="0" fontId="4" fillId="0" borderId="0" xfId="0" applyFont="1"/>
    <xf numFmtId="49" fontId="3" fillId="0" borderId="0" xfId="0" applyNumberFormat="1" applyFont="1"/>
    <xf numFmtId="49" fontId="3" fillId="0" borderId="2" xfId="0" applyNumberFormat="1" applyFont="1" applyBorder="1"/>
    <xf numFmtId="0" fontId="4" fillId="0" borderId="4" xfId="0" applyFont="1" applyBorder="1"/>
    <xf numFmtId="0" fontId="4" fillId="0" borderId="5" xfId="0" applyFont="1" applyBorder="1"/>
    <xf numFmtId="0" fontId="4" fillId="0" borderId="6" xfId="0" applyFont="1" applyBorder="1"/>
    <xf numFmtId="0" fontId="3" fillId="0" borderId="9" xfId="0" applyFont="1" applyBorder="1" applyAlignment="1">
      <alignment horizontal="center"/>
    </xf>
    <xf numFmtId="0" fontId="3" fillId="0" borderId="8" xfId="0" applyFont="1" applyBorder="1" applyAlignment="1">
      <alignment horizontal="center"/>
    </xf>
    <xf numFmtId="164" fontId="3" fillId="4" borderId="6" xfId="0" applyNumberFormat="1" applyFont="1" applyFill="1" applyBorder="1" applyAlignment="1">
      <alignment horizontal="center"/>
    </xf>
    <xf numFmtId="0" fontId="4" fillId="4" borderId="6" xfId="0" applyFont="1" applyFill="1" applyBorder="1"/>
    <xf numFmtId="0" fontId="4" fillId="0" borderId="8" xfId="0" applyFont="1" applyBorder="1" applyAlignment="1">
      <alignment horizontal="center" vertical="center" wrapText="1"/>
    </xf>
    <xf numFmtId="0" fontId="4" fillId="0" borderId="8" xfId="0" applyFont="1" applyBorder="1" applyAlignment="1">
      <alignment vertical="center"/>
    </xf>
    <xf numFmtId="2" fontId="4" fillId="0" borderId="8" xfId="0" applyNumberFormat="1" applyFont="1" applyBorder="1" applyAlignment="1">
      <alignment vertical="center"/>
    </xf>
    <xf numFmtId="164" fontId="4" fillId="0" borderId="8"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2" fontId="4" fillId="0" borderId="8" xfId="0" applyNumberFormat="1" applyFont="1" applyBorder="1" applyAlignment="1">
      <alignment vertical="center" wrapText="1"/>
    </xf>
    <xf numFmtId="164" fontId="4" fillId="6" borderId="13"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164" fontId="4" fillId="4" borderId="6" xfId="0" applyNumberFormat="1" applyFont="1" applyFill="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horizontal="center" vertical="center"/>
    </xf>
    <xf numFmtId="0" fontId="4" fillId="6" borderId="13" xfId="0" applyFont="1" applyFill="1" applyBorder="1" applyAlignment="1">
      <alignment vertical="center"/>
    </xf>
    <xf numFmtId="49" fontId="4" fillId="0" borderId="5" xfId="0" applyNumberFormat="1" applyFont="1" applyBorder="1"/>
    <xf numFmtId="49" fontId="4" fillId="0" borderId="6" xfId="0" applyNumberFormat="1" applyFont="1" applyBorder="1"/>
    <xf numFmtId="165" fontId="4" fillId="0" borderId="8" xfId="0" applyNumberFormat="1" applyFont="1" applyBorder="1" applyAlignment="1">
      <alignment horizontal="right"/>
    </xf>
    <xf numFmtId="49" fontId="4" fillId="0" borderId="4" xfId="0" applyNumberFormat="1" applyFont="1" applyBorder="1"/>
    <xf numFmtId="49" fontId="4" fillId="0" borderId="0" xfId="0" applyNumberFormat="1" applyFont="1"/>
    <xf numFmtId="49" fontId="9" fillId="7" borderId="0" xfId="0" applyNumberFormat="1" applyFont="1" applyFill="1"/>
    <xf numFmtId="170" fontId="4" fillId="0" borderId="6" xfId="0" applyNumberFormat="1" applyFont="1" applyBorder="1"/>
    <xf numFmtId="169" fontId="4" fillId="0" borderId="6" xfId="0" applyNumberFormat="1" applyFont="1" applyBorder="1"/>
    <xf numFmtId="49" fontId="4" fillId="0" borderId="15" xfId="0" applyNumberFormat="1" applyFont="1" applyBorder="1"/>
    <xf numFmtId="170" fontId="4" fillId="0" borderId="15" xfId="0" applyNumberFormat="1" applyFont="1" applyBorder="1"/>
    <xf numFmtId="169" fontId="4" fillId="0" borderId="15" xfId="0" applyNumberFormat="1" applyFont="1" applyBorder="1"/>
    <xf numFmtId="0" fontId="4" fillId="0" borderId="15" xfId="0" applyFont="1" applyBorder="1"/>
    <xf numFmtId="49" fontId="11" fillId="7" borderId="16" xfId="0" applyNumberFormat="1" applyFont="1" applyFill="1" applyBorder="1"/>
    <xf numFmtId="49" fontId="4" fillId="7" borderId="15" xfId="0" applyNumberFormat="1" applyFont="1" applyFill="1" applyBorder="1"/>
    <xf numFmtId="165" fontId="12" fillId="7" borderId="15" xfId="0" applyNumberFormat="1" applyFont="1" applyFill="1" applyBorder="1" applyAlignment="1">
      <alignment horizontal="right"/>
    </xf>
    <xf numFmtId="0" fontId="13" fillId="0" borderId="17" xfId="0" applyFont="1" applyBorder="1"/>
    <xf numFmtId="0" fontId="4" fillId="0" borderId="18" xfId="0" applyFont="1" applyBorder="1" applyAlignment="1">
      <alignment vertical="center" wrapText="1"/>
    </xf>
    <xf numFmtId="165" fontId="4" fillId="0" borderId="9" xfId="0" applyNumberFormat="1" applyFont="1" applyBorder="1" applyAlignment="1">
      <alignment horizontal="right" vertical="center"/>
    </xf>
    <xf numFmtId="165" fontId="4" fillId="0" borderId="17" xfId="0" applyNumberFormat="1" applyFont="1" applyBorder="1" applyAlignment="1">
      <alignment horizontal="right" vertical="center"/>
    </xf>
    <xf numFmtId="164" fontId="8" fillId="8" borderId="17" xfId="0" applyNumberFormat="1" applyFont="1" applyFill="1" applyBorder="1" applyAlignment="1">
      <alignment horizontal="center" vertical="center" wrapText="1"/>
    </xf>
    <xf numFmtId="0" fontId="4" fillId="8" borderId="17" xfId="0" applyFont="1" applyFill="1" applyBorder="1" applyAlignment="1">
      <alignment horizontal="right" vertical="center" wrapText="1"/>
    </xf>
    <xf numFmtId="0" fontId="13" fillId="0" borderId="20" xfId="0" applyFont="1" applyBorder="1"/>
    <xf numFmtId="164" fontId="8" fillId="8" borderId="20" xfId="0" applyNumberFormat="1" applyFont="1" applyFill="1" applyBorder="1" applyAlignment="1">
      <alignment horizontal="center" vertical="center" wrapText="1"/>
    </xf>
    <xf numFmtId="0" fontId="4" fillId="0" borderId="20" xfId="0" applyFont="1" applyBorder="1" applyAlignment="1">
      <alignment vertical="center" wrapText="1"/>
    </xf>
    <xf numFmtId="165" fontId="4" fillId="0" borderId="20" xfId="0" applyNumberFormat="1" applyFont="1" applyBorder="1" applyAlignment="1">
      <alignment horizontal="right" vertical="center"/>
    </xf>
    <xf numFmtId="164" fontId="4" fillId="8" borderId="17" xfId="0" applyNumberFormat="1" applyFont="1" applyFill="1" applyBorder="1" applyAlignment="1">
      <alignment horizontal="left" vertical="center" wrapText="1"/>
    </xf>
    <xf numFmtId="0" fontId="4" fillId="0" borderId="18" xfId="0" applyFont="1" applyBorder="1" applyAlignment="1">
      <alignment horizontal="right" vertical="center" wrapText="1"/>
    </xf>
    <xf numFmtId="0" fontId="4" fillId="0" borderId="19" xfId="0" applyFont="1" applyBorder="1" applyAlignment="1">
      <alignment horizontal="right" vertical="center" wrapText="1"/>
    </xf>
    <xf numFmtId="164" fontId="4" fillId="8" borderId="18" xfId="0" applyNumberFormat="1" applyFont="1" applyFill="1" applyBorder="1" applyAlignment="1">
      <alignment horizontal="left" vertical="center" wrapText="1"/>
    </xf>
    <xf numFmtId="0" fontId="4" fillId="0" borderId="26" xfId="0" applyFont="1" applyBorder="1" applyAlignment="1">
      <alignment vertical="center" wrapText="1"/>
    </xf>
    <xf numFmtId="164" fontId="4" fillId="8" borderId="26" xfId="0" applyNumberFormat="1" applyFont="1" applyFill="1" applyBorder="1" applyAlignment="1">
      <alignment horizontal="left" vertical="center" wrapText="1"/>
    </xf>
    <xf numFmtId="0" fontId="4" fillId="0" borderId="26" xfId="0" applyFont="1" applyBorder="1" applyAlignment="1">
      <alignment horizontal="right" vertical="center" wrapText="1"/>
    </xf>
    <xf numFmtId="0" fontId="4" fillId="0" borderId="27" xfId="0" applyFont="1" applyBorder="1" applyAlignment="1">
      <alignment horizontal="right" vertical="center" wrapText="1"/>
    </xf>
    <xf numFmtId="0" fontId="6" fillId="0" borderId="6" xfId="0" applyFont="1" applyBorder="1" applyAlignment="1">
      <alignment vertical="center"/>
    </xf>
    <xf numFmtId="49" fontId="4" fillId="0" borderId="6" xfId="0" applyNumberFormat="1" applyFont="1" applyBorder="1" applyAlignment="1">
      <alignment horizontal="center" vertical="center"/>
    </xf>
    <xf numFmtId="0" fontId="4" fillId="4" borderId="0" xfId="0" applyFont="1" applyFill="1" applyAlignment="1">
      <alignment vertical="center"/>
    </xf>
    <xf numFmtId="2" fontId="4" fillId="0" borderId="1" xfId="0" applyNumberFormat="1" applyFont="1" applyBorder="1" applyAlignment="1">
      <alignment vertical="center"/>
    </xf>
    <xf numFmtId="0" fontId="4" fillId="0" borderId="1" xfId="0" applyFont="1" applyBorder="1" applyAlignment="1">
      <alignment horizontal="center" vertical="center" wrapText="1"/>
    </xf>
    <xf numFmtId="165" fontId="4" fillId="0" borderId="1" xfId="0" applyNumberFormat="1" applyFont="1" applyBorder="1" applyAlignment="1">
      <alignment horizontal="right" vertical="center"/>
    </xf>
    <xf numFmtId="164" fontId="3" fillId="10" borderId="14" xfId="0" applyNumberFormat="1" applyFont="1" applyFill="1" applyBorder="1" applyAlignment="1">
      <alignment horizontal="center" vertical="center"/>
    </xf>
    <xf numFmtId="164" fontId="4" fillId="10" borderId="6" xfId="0" applyNumberFormat="1" applyFont="1" applyFill="1" applyBorder="1" applyAlignment="1">
      <alignment vertical="center"/>
    </xf>
    <xf numFmtId="164" fontId="4" fillId="10" borderId="6" xfId="0" applyNumberFormat="1" applyFont="1" applyFill="1" applyBorder="1" applyAlignment="1">
      <alignment horizontal="center" vertical="center"/>
    </xf>
    <xf numFmtId="167" fontId="4" fillId="10" borderId="6" xfId="0" applyNumberFormat="1" applyFont="1" applyFill="1" applyBorder="1" applyAlignment="1">
      <alignment vertical="center"/>
    </xf>
    <xf numFmtId="0" fontId="4" fillId="10" borderId="6" xfId="0" applyFont="1" applyFill="1" applyBorder="1" applyAlignment="1">
      <alignment vertical="center"/>
    </xf>
    <xf numFmtId="164" fontId="4" fillId="6" borderId="0" xfId="0" applyNumberFormat="1" applyFont="1" applyFill="1" applyAlignment="1">
      <alignment vertical="center"/>
    </xf>
    <xf numFmtId="164" fontId="4" fillId="6" borderId="0" xfId="0" applyNumberFormat="1" applyFont="1" applyFill="1" applyAlignment="1">
      <alignment horizontal="center" vertical="center"/>
    </xf>
    <xf numFmtId="165" fontId="3" fillId="10" borderId="6" xfId="0" applyNumberFormat="1" applyFont="1" applyFill="1" applyBorder="1" applyAlignment="1">
      <alignment horizontal="right" vertical="center"/>
    </xf>
    <xf numFmtId="164" fontId="3" fillId="4" borderId="24" xfId="0" applyNumberFormat="1" applyFont="1" applyFill="1" applyBorder="1" applyAlignment="1">
      <alignment vertical="center" wrapText="1"/>
    </xf>
    <xf numFmtId="164" fontId="3" fillId="4" borderId="22" xfId="0" applyNumberFormat="1" applyFont="1" applyFill="1" applyBorder="1" applyAlignment="1">
      <alignment vertical="center" wrapText="1"/>
    </xf>
    <xf numFmtId="44" fontId="10" fillId="7" borderId="0" xfId="1" applyFont="1" applyFill="1" applyAlignment="1">
      <alignment horizontal="right"/>
    </xf>
    <xf numFmtId="0" fontId="4" fillId="9" borderId="9" xfId="0" applyFont="1" applyFill="1" applyBorder="1"/>
    <xf numFmtId="0" fontId="4" fillId="9" borderId="8" xfId="0" applyFont="1" applyFill="1" applyBorder="1"/>
    <xf numFmtId="0" fontId="4" fillId="9" borderId="6" xfId="0" applyFont="1" applyFill="1" applyBorder="1"/>
    <xf numFmtId="166" fontId="4" fillId="9" borderId="8" xfId="0" applyNumberFormat="1" applyFont="1" applyFill="1" applyBorder="1" applyAlignment="1">
      <alignment vertical="center"/>
    </xf>
    <xf numFmtId="167" fontId="4" fillId="9" borderId="8" xfId="0" applyNumberFormat="1" applyFont="1" applyFill="1" applyBorder="1" applyAlignment="1">
      <alignment vertical="center"/>
    </xf>
    <xf numFmtId="168" fontId="4" fillId="9" borderId="9" xfId="0" applyNumberFormat="1" applyFont="1" applyFill="1" applyBorder="1" applyAlignment="1">
      <alignment vertical="center"/>
    </xf>
    <xf numFmtId="167" fontId="4" fillId="9" borderId="5" xfId="0" applyNumberFormat="1" applyFont="1" applyFill="1" applyBorder="1" applyAlignment="1">
      <alignment vertical="center"/>
    </xf>
    <xf numFmtId="49" fontId="4" fillId="9" borderId="6" xfId="0" applyNumberFormat="1" applyFont="1" applyFill="1" applyBorder="1" applyAlignment="1">
      <alignment vertical="center"/>
    </xf>
    <xf numFmtId="0" fontId="4" fillId="9" borderId="8" xfId="0" applyFont="1" applyFill="1" applyBorder="1" applyAlignment="1">
      <alignment vertical="center"/>
    </xf>
    <xf numFmtId="2" fontId="4" fillId="9" borderId="8" xfId="0" applyNumberFormat="1" applyFont="1" applyFill="1" applyBorder="1" applyAlignment="1">
      <alignment vertical="center"/>
    </xf>
    <xf numFmtId="165" fontId="4" fillId="9" borderId="8" xfId="0" applyNumberFormat="1" applyFont="1" applyFill="1" applyBorder="1" applyAlignment="1">
      <alignment vertical="center"/>
    </xf>
    <xf numFmtId="165" fontId="7" fillId="9" borderId="8" xfId="0" applyNumberFormat="1" applyFont="1" applyFill="1" applyBorder="1" applyAlignment="1">
      <alignment horizontal="center" vertical="center"/>
    </xf>
    <xf numFmtId="165" fontId="7" fillId="9" borderId="9" xfId="0" applyNumberFormat="1" applyFont="1" applyFill="1" applyBorder="1" applyAlignment="1">
      <alignment horizontal="center" vertical="center"/>
    </xf>
    <xf numFmtId="165" fontId="4" fillId="9" borderId="6" xfId="0" applyNumberFormat="1" applyFont="1" applyFill="1" applyBorder="1" applyAlignment="1">
      <alignment vertical="center"/>
    </xf>
    <xf numFmtId="49" fontId="4" fillId="9" borderId="8" xfId="0" applyNumberFormat="1" applyFont="1" applyFill="1" applyBorder="1" applyAlignment="1">
      <alignment vertical="center"/>
    </xf>
    <xf numFmtId="169" fontId="4" fillId="9" borderId="6" xfId="0" applyNumberFormat="1" applyFont="1" applyFill="1" applyBorder="1" applyAlignment="1">
      <alignment vertical="center"/>
    </xf>
    <xf numFmtId="169" fontId="4" fillId="9" borderId="8" xfId="0" applyNumberFormat="1" applyFont="1" applyFill="1" applyBorder="1" applyAlignment="1">
      <alignment vertical="center"/>
    </xf>
    <xf numFmtId="0" fontId="4" fillId="9" borderId="6" xfId="0" applyFont="1" applyFill="1" applyBorder="1" applyAlignment="1">
      <alignment vertical="center"/>
    </xf>
    <xf numFmtId="0" fontId="4" fillId="9" borderId="9" xfId="0" applyFont="1" applyFill="1" applyBorder="1" applyAlignment="1">
      <alignment vertical="center"/>
    </xf>
    <xf numFmtId="0" fontId="4" fillId="9" borderId="0" xfId="0" applyFont="1" applyFill="1" applyAlignment="1">
      <alignment vertical="center"/>
    </xf>
    <xf numFmtId="0" fontId="4" fillId="9" borderId="1" xfId="0" applyFont="1" applyFill="1" applyBorder="1" applyAlignment="1">
      <alignment vertical="center"/>
    </xf>
    <xf numFmtId="168" fontId="4" fillId="9" borderId="0" xfId="0" applyNumberFormat="1" applyFont="1" applyFill="1" applyAlignment="1">
      <alignment vertical="center"/>
    </xf>
    <xf numFmtId="167" fontId="4" fillId="9" borderId="6" xfId="0" applyNumberFormat="1" applyFont="1" applyFill="1" applyBorder="1" applyAlignment="1">
      <alignment vertical="center"/>
    </xf>
    <xf numFmtId="0" fontId="4" fillId="9" borderId="17" xfId="0" applyFont="1" applyFill="1" applyBorder="1" applyAlignment="1">
      <alignment vertical="center"/>
    </xf>
    <xf numFmtId="0" fontId="4" fillId="9" borderId="20" xfId="0" applyFont="1" applyFill="1" applyBorder="1" applyAlignment="1">
      <alignment vertical="center"/>
    </xf>
    <xf numFmtId="167" fontId="4" fillId="9" borderId="5" xfId="0" applyNumberFormat="1" applyFont="1" applyFill="1" applyBorder="1"/>
    <xf numFmtId="167" fontId="4" fillId="9" borderId="4" xfId="0" applyNumberFormat="1" applyFont="1" applyFill="1" applyBorder="1"/>
    <xf numFmtId="49" fontId="9" fillId="9" borderId="0" xfId="0" applyNumberFormat="1" applyFont="1" applyFill="1"/>
    <xf numFmtId="167" fontId="4" fillId="9" borderId="0" xfId="0" applyNumberFormat="1" applyFont="1" applyFill="1"/>
    <xf numFmtId="167" fontId="4" fillId="9" borderId="9" xfId="0" applyNumberFormat="1" applyFont="1" applyFill="1" applyBorder="1"/>
    <xf numFmtId="167" fontId="4" fillId="9" borderId="15" xfId="0" applyNumberFormat="1" applyFont="1" applyFill="1" applyBorder="1"/>
    <xf numFmtId="49" fontId="4" fillId="9" borderId="15" xfId="0" applyNumberFormat="1" applyFont="1" applyFill="1" applyBorder="1"/>
    <xf numFmtId="167" fontId="4" fillId="9" borderId="9" xfId="0" applyNumberFormat="1" applyFont="1" applyFill="1" applyBorder="1" applyAlignment="1">
      <alignment vertical="center"/>
    </xf>
    <xf numFmtId="167" fontId="4" fillId="9" borderId="6" xfId="0" applyNumberFormat="1" applyFont="1" applyFill="1" applyBorder="1"/>
    <xf numFmtId="0" fontId="4" fillId="9" borderId="0" xfId="0" applyFont="1" applyFill="1"/>
    <xf numFmtId="164" fontId="3" fillId="4" borderId="28" xfId="0" applyNumberFormat="1" applyFont="1" applyFill="1" applyBorder="1" applyAlignment="1">
      <alignment horizontal="center" vertical="center" wrapText="1"/>
    </xf>
    <xf numFmtId="164" fontId="3" fillId="4" borderId="29" xfId="0" applyNumberFormat="1" applyFont="1" applyFill="1" applyBorder="1" applyAlignment="1">
      <alignment horizontal="center" vertical="center" wrapText="1"/>
    </xf>
    <xf numFmtId="164" fontId="3" fillId="4" borderId="21" xfId="0" applyNumberFormat="1" applyFont="1" applyFill="1" applyBorder="1" applyAlignment="1">
      <alignment horizontal="center" vertical="center" wrapText="1"/>
    </xf>
    <xf numFmtId="164" fontId="3" fillId="4" borderId="22" xfId="0" applyNumberFormat="1" applyFont="1" applyFill="1" applyBorder="1" applyAlignment="1">
      <alignment horizontal="center" vertical="center" wrapText="1"/>
    </xf>
    <xf numFmtId="164" fontId="3" fillId="4" borderId="30" xfId="0" applyNumberFormat="1" applyFont="1" applyFill="1" applyBorder="1" applyAlignment="1">
      <alignment horizontal="center" vertical="center" wrapText="1"/>
    </xf>
    <xf numFmtId="164" fontId="3" fillId="4" borderId="25" xfId="0" applyNumberFormat="1" applyFont="1" applyFill="1" applyBorder="1" applyAlignment="1">
      <alignment horizontal="center" vertical="center" wrapText="1"/>
    </xf>
    <xf numFmtId="0" fontId="6" fillId="0" borderId="8" xfId="0" applyFont="1" applyBorder="1" applyAlignment="1">
      <alignment vertical="center"/>
    </xf>
    <xf numFmtId="164" fontId="3" fillId="4" borderId="23" xfId="0" applyNumberFormat="1" applyFont="1" applyFill="1" applyBorder="1" applyAlignment="1">
      <alignment horizontal="center" vertical="center" wrapText="1"/>
    </xf>
    <xf numFmtId="164" fontId="3" fillId="4" borderId="24" xfId="0" applyNumberFormat="1" applyFont="1" applyFill="1" applyBorder="1" applyAlignment="1">
      <alignment horizontal="center" vertical="center" wrapText="1"/>
    </xf>
    <xf numFmtId="164" fontId="3" fillId="4" borderId="17" xfId="0" applyNumberFormat="1" applyFont="1" applyFill="1" applyBorder="1" applyAlignment="1">
      <alignment horizontal="center" vertical="center" wrapText="1"/>
    </xf>
    <xf numFmtId="0" fontId="6" fillId="0" borderId="6" xfId="0" applyFont="1" applyBorder="1"/>
    <xf numFmtId="0" fontId="6" fillId="0" borderId="8" xfId="0" applyFont="1" applyBorder="1"/>
    <xf numFmtId="0" fontId="3" fillId="0" borderId="7" xfId="0" applyFont="1" applyBorder="1" applyAlignment="1">
      <alignment vertical="top"/>
    </xf>
    <xf numFmtId="171" fontId="3" fillId="0" borderId="8" xfId="0" applyNumberFormat="1" applyFont="1" applyBorder="1" applyAlignment="1">
      <alignment horizontal="center"/>
    </xf>
    <xf numFmtId="0" fontId="4" fillId="0" borderId="8" xfId="0" applyFont="1" applyBorder="1" applyAlignment="1">
      <alignment vertical="center" wrapText="1"/>
    </xf>
    <xf numFmtId="0" fontId="6" fillId="0" borderId="6" xfId="0" applyFont="1" applyBorder="1" applyAlignment="1">
      <alignmen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1" fillId="5" borderId="10" xfId="0" applyFont="1" applyFill="1" applyBorder="1" applyAlignment="1">
      <alignment horizontal="left" vertical="center" wrapText="1"/>
    </xf>
    <xf numFmtId="0" fontId="5" fillId="5" borderId="10" xfId="0" applyFont="1" applyFill="1" applyBorder="1" applyAlignment="1">
      <alignment horizontal="center" vertical="center"/>
    </xf>
    <xf numFmtId="0" fontId="4" fillId="5" borderId="10" xfId="0" applyFont="1" applyFill="1" applyBorder="1" applyAlignment="1">
      <alignment horizontal="left" vertical="center" wrapText="1"/>
    </xf>
    <xf numFmtId="0" fontId="5" fillId="4" borderId="10" xfId="0" applyFont="1" applyFill="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0" xfId="0" applyFont="1" applyBorder="1" applyAlignment="1">
      <alignment horizontal="center" vertical="center" wrapText="1"/>
    </xf>
    <xf numFmtId="0" fontId="5" fillId="4" borderId="10" xfId="0" applyFont="1" applyFill="1" applyBorder="1" applyAlignment="1">
      <alignment horizontal="center"/>
    </xf>
    <xf numFmtId="0" fontId="4" fillId="0" borderId="8" xfId="0" applyFont="1" applyBorder="1" applyAlignment="1">
      <alignment vertical="center"/>
    </xf>
    <xf numFmtId="0" fontId="4" fillId="0" borderId="21" xfId="0" applyFont="1" applyBorder="1" applyAlignment="1">
      <alignment wrapText="1"/>
    </xf>
    <xf numFmtId="0" fontId="4" fillId="0" borderId="22" xfId="0" applyFont="1" applyBorder="1" applyAlignment="1">
      <alignment wrapText="1"/>
    </xf>
    <xf numFmtId="0" fontId="4" fillId="0" borderId="10" xfId="0" applyFont="1" applyBorder="1" applyAlignment="1">
      <alignment wrapText="1"/>
    </xf>
    <xf numFmtId="0" fontId="3" fillId="0" borderId="7" xfId="0" applyFont="1" applyBorder="1" applyAlignment="1">
      <alignment horizontal="center"/>
    </xf>
    <xf numFmtId="0" fontId="3" fillId="0" borderId="8" xfId="0" applyFont="1" applyBorder="1" applyAlignment="1">
      <alignment horizontal="center" wrapText="1"/>
    </xf>
    <xf numFmtId="0" fontId="3" fillId="0" borderId="9" xfId="0" applyFont="1" applyBorder="1" applyAlignment="1">
      <alignment horizontal="center"/>
    </xf>
    <xf numFmtId="49" fontId="3" fillId="3" borderId="0" xfId="0" applyNumberFormat="1" applyFont="1" applyFill="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3" xfId="0" applyFont="1" applyBorder="1" applyAlignment="1">
      <alignment horizontal="center"/>
    </xf>
    <xf numFmtId="49" fontId="3" fillId="0" borderId="2" xfId="0" applyNumberFormat="1" applyFont="1" applyBorder="1"/>
  </cellXfs>
  <cellStyles count="2">
    <cellStyle name="Moneda"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2CC"/>
      <rgbColor rgb="FFCCFFFF"/>
      <rgbColor rgb="FF660066"/>
      <rgbColor rgb="FFFF8080"/>
      <rgbColor rgb="FF0066CC"/>
      <rgbColor rgb="FFD8D8D8"/>
      <rgbColor rgb="FF000080"/>
      <rgbColor rgb="FFFF00FF"/>
      <rgbColor rgb="FFFFFF00"/>
      <rgbColor rgb="FF00FFFF"/>
      <rgbColor rgb="FF800080"/>
      <rgbColor rgb="FF800000"/>
      <rgbColor rgb="FF008080"/>
      <rgbColor rgb="FF0000FF"/>
      <rgbColor rgb="FF00CCFF"/>
      <rgbColor rgb="FFCCFFFF"/>
      <rgbColor rgb="FFCCFFCC"/>
      <rgbColor rgb="FFFFFF99"/>
      <rgbColor rgb="FFB6D7A8"/>
      <rgbColor rgb="FFFF99CC"/>
      <rgbColor rgb="FFCC99FF"/>
      <rgbColor rgb="FFFFCC99"/>
      <rgbColor rgb="FF3366FF"/>
      <rgbColor rgb="FF33CCCC"/>
      <rgbColor rgb="FF99CC00"/>
      <rgbColor rgb="FFFFCC00"/>
      <rgbColor rgb="FFFF9900"/>
      <rgbColor rgb="FFFF6600"/>
      <rgbColor rgb="FF666699"/>
      <rgbColor rgb="FF969696"/>
      <rgbColor rgb="FF17365D"/>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FBFBF"/>
    <pageSetUpPr fitToPage="1"/>
  </sheetPr>
  <dimension ref="A1:Z1000"/>
  <sheetViews>
    <sheetView zoomScaleNormal="100" workbookViewId="0"/>
  </sheetViews>
  <sheetFormatPr baseColWidth="10" defaultColWidth="12.7109375" defaultRowHeight="12.75"/>
  <cols>
    <col min="1" max="1" width="31.85546875" customWidth="1"/>
    <col min="2" max="2" width="33" customWidth="1"/>
    <col min="3" max="3" width="112.42578125" customWidth="1"/>
    <col min="4" max="26" width="9.140625" customWidth="1"/>
  </cols>
  <sheetData>
    <row r="1" spans="1:26" ht="13.5" customHeight="1">
      <c r="A1" s="2" t="s">
        <v>0</v>
      </c>
      <c r="B1" s="2" t="s">
        <v>1</v>
      </c>
      <c r="C1" s="2" t="s">
        <v>2</v>
      </c>
      <c r="D1" s="3"/>
      <c r="E1" s="3"/>
      <c r="F1" s="3"/>
      <c r="G1" s="3"/>
      <c r="H1" s="3"/>
      <c r="I1" s="3"/>
      <c r="J1" s="3"/>
      <c r="K1" s="3"/>
      <c r="L1" s="3"/>
      <c r="M1" s="3"/>
      <c r="N1" s="3"/>
      <c r="O1" s="3"/>
      <c r="P1" s="3"/>
      <c r="Q1" s="3"/>
      <c r="R1" s="3"/>
      <c r="S1" s="3"/>
      <c r="T1" s="3"/>
      <c r="U1" s="3"/>
      <c r="V1" s="3"/>
      <c r="W1" s="3"/>
      <c r="X1" s="3"/>
      <c r="Y1" s="3"/>
      <c r="Z1" s="3"/>
    </row>
    <row r="2" spans="1:26" ht="8.25" customHeight="1">
      <c r="A2" s="4"/>
      <c r="B2" s="4"/>
      <c r="C2" s="4"/>
      <c r="D2" s="1"/>
      <c r="E2" s="1"/>
      <c r="F2" s="1"/>
      <c r="G2" s="1"/>
      <c r="H2" s="1"/>
      <c r="I2" s="1"/>
      <c r="J2" s="1"/>
      <c r="K2" s="1"/>
      <c r="L2" s="1"/>
      <c r="M2" s="1"/>
      <c r="N2" s="1"/>
      <c r="O2" s="1"/>
      <c r="P2" s="1"/>
      <c r="Q2" s="1"/>
      <c r="R2" s="1"/>
      <c r="S2" s="1"/>
      <c r="T2" s="1"/>
      <c r="U2" s="1"/>
      <c r="V2" s="1"/>
      <c r="W2" s="1"/>
      <c r="X2" s="1"/>
      <c r="Y2" s="1"/>
      <c r="Z2" s="1"/>
    </row>
    <row r="3" spans="1:26" ht="13.5" customHeight="1">
      <c r="A3" s="5" t="s">
        <v>3</v>
      </c>
      <c r="B3" s="5" t="s">
        <v>4</v>
      </c>
      <c r="C3" s="5" t="s">
        <v>5</v>
      </c>
      <c r="D3" s="1"/>
      <c r="E3" s="1"/>
      <c r="F3" s="1"/>
      <c r="G3" s="1"/>
      <c r="H3" s="1"/>
      <c r="I3" s="1"/>
      <c r="J3" s="1"/>
      <c r="K3" s="1"/>
      <c r="L3" s="1"/>
      <c r="M3" s="1"/>
      <c r="N3" s="1"/>
      <c r="O3" s="1"/>
      <c r="P3" s="1"/>
      <c r="Q3" s="1"/>
      <c r="R3" s="1"/>
      <c r="S3" s="1"/>
      <c r="T3" s="1"/>
      <c r="U3" s="1"/>
      <c r="V3" s="1"/>
      <c r="W3" s="1"/>
      <c r="X3" s="1"/>
      <c r="Y3" s="1"/>
      <c r="Z3" s="1"/>
    </row>
    <row r="4" spans="1:26" ht="13.5" customHeight="1">
      <c r="A4" s="5" t="s">
        <v>3</v>
      </c>
      <c r="B4" s="5" t="s">
        <v>6</v>
      </c>
      <c r="C4" s="5" t="s">
        <v>7</v>
      </c>
      <c r="D4" s="1"/>
      <c r="E4" s="1"/>
      <c r="F4" s="1"/>
      <c r="G4" s="1"/>
      <c r="H4" s="1"/>
      <c r="I4" s="1"/>
      <c r="J4" s="1"/>
      <c r="K4" s="1"/>
      <c r="L4" s="1"/>
      <c r="M4" s="1"/>
      <c r="N4" s="1"/>
      <c r="O4" s="1"/>
      <c r="P4" s="1"/>
      <c r="Q4" s="1"/>
      <c r="R4" s="1"/>
      <c r="S4" s="1"/>
      <c r="T4" s="1"/>
      <c r="U4" s="1"/>
      <c r="V4" s="1"/>
      <c r="W4" s="1"/>
      <c r="X4" s="1"/>
      <c r="Y4" s="1"/>
      <c r="Z4" s="1"/>
    </row>
    <row r="5" spans="1:26" ht="13.5" customHeight="1">
      <c r="A5" s="5" t="s">
        <v>8</v>
      </c>
      <c r="B5" s="5" t="s">
        <v>9</v>
      </c>
      <c r="C5" s="5" t="s">
        <v>10</v>
      </c>
      <c r="D5" s="1"/>
      <c r="E5" s="1"/>
      <c r="F5" s="1"/>
      <c r="G5" s="1"/>
      <c r="H5" s="1"/>
      <c r="I5" s="1"/>
      <c r="J5" s="1"/>
      <c r="K5" s="1"/>
      <c r="L5" s="1"/>
      <c r="M5" s="1"/>
      <c r="N5" s="1"/>
      <c r="O5" s="1"/>
      <c r="P5" s="1"/>
      <c r="Q5" s="1"/>
      <c r="R5" s="1"/>
      <c r="S5" s="1"/>
      <c r="T5" s="1"/>
      <c r="U5" s="1"/>
      <c r="V5" s="1"/>
      <c r="W5" s="1"/>
      <c r="X5" s="1"/>
      <c r="Y5" s="1"/>
      <c r="Z5" s="1"/>
    </row>
    <row r="6" spans="1:26" ht="13.5" customHeight="1">
      <c r="A6" s="5" t="s">
        <v>8</v>
      </c>
      <c r="B6" s="5" t="s">
        <v>11</v>
      </c>
      <c r="C6" s="5" t="s">
        <v>12</v>
      </c>
      <c r="D6" s="1"/>
      <c r="E6" s="1"/>
      <c r="F6" s="1"/>
      <c r="G6" s="1"/>
      <c r="H6" s="1"/>
      <c r="I6" s="1"/>
      <c r="J6" s="1"/>
      <c r="K6" s="1"/>
      <c r="L6" s="1"/>
      <c r="M6" s="1"/>
      <c r="N6" s="1"/>
      <c r="O6" s="1"/>
      <c r="P6" s="1"/>
      <c r="Q6" s="1"/>
      <c r="R6" s="1"/>
      <c r="S6" s="1"/>
      <c r="T6" s="1"/>
      <c r="U6" s="1"/>
      <c r="V6" s="1"/>
      <c r="W6" s="1"/>
      <c r="X6" s="1"/>
      <c r="Y6" s="1"/>
      <c r="Z6" s="1"/>
    </row>
    <row r="7" spans="1:26" ht="13.5" customHeight="1">
      <c r="A7" s="5" t="s">
        <v>8</v>
      </c>
      <c r="B7" s="5" t="s">
        <v>13</v>
      </c>
      <c r="C7" s="5" t="s">
        <v>14</v>
      </c>
      <c r="D7" s="1"/>
      <c r="E7" s="1"/>
      <c r="F7" s="1"/>
      <c r="G7" s="1"/>
      <c r="H7" s="1"/>
      <c r="I7" s="1"/>
      <c r="J7" s="1"/>
      <c r="K7" s="1"/>
      <c r="L7" s="1"/>
      <c r="M7" s="1"/>
      <c r="N7" s="1"/>
      <c r="O7" s="1"/>
      <c r="P7" s="1"/>
      <c r="Q7" s="1"/>
      <c r="R7" s="1"/>
      <c r="S7" s="1"/>
      <c r="T7" s="1"/>
      <c r="U7" s="1"/>
      <c r="V7" s="1"/>
      <c r="W7" s="1"/>
      <c r="X7" s="1"/>
      <c r="Y7" s="1"/>
      <c r="Z7" s="1"/>
    </row>
    <row r="8" spans="1:26" ht="13.5" customHeight="1">
      <c r="A8" s="5" t="s">
        <v>8</v>
      </c>
      <c r="B8" s="5" t="s">
        <v>15</v>
      </c>
      <c r="C8" s="5" t="s">
        <v>16</v>
      </c>
      <c r="D8" s="1"/>
      <c r="E8" s="1"/>
      <c r="F8" s="1"/>
      <c r="G8" s="1"/>
      <c r="H8" s="1"/>
      <c r="I8" s="1"/>
      <c r="J8" s="1"/>
      <c r="K8" s="1"/>
      <c r="L8" s="1"/>
      <c r="M8" s="1"/>
      <c r="N8" s="1"/>
      <c r="O8" s="1"/>
      <c r="P8" s="1"/>
      <c r="Q8" s="1"/>
      <c r="R8" s="1"/>
      <c r="S8" s="1"/>
      <c r="T8" s="1"/>
      <c r="U8" s="1"/>
      <c r="V8" s="1"/>
      <c r="W8" s="1"/>
      <c r="X8" s="1"/>
      <c r="Y8" s="1"/>
      <c r="Z8" s="1"/>
    </row>
    <row r="9" spans="1:26" ht="13.5" customHeight="1">
      <c r="A9" s="5" t="s">
        <v>8</v>
      </c>
      <c r="B9" s="5" t="s">
        <v>17</v>
      </c>
      <c r="C9" s="5" t="s">
        <v>18</v>
      </c>
      <c r="D9" s="1"/>
      <c r="E9" s="1"/>
      <c r="F9" s="1"/>
      <c r="G9" s="1"/>
      <c r="H9" s="1"/>
      <c r="I9" s="1"/>
      <c r="J9" s="1"/>
      <c r="K9" s="1"/>
      <c r="L9" s="1"/>
      <c r="M9" s="1"/>
      <c r="N9" s="1"/>
      <c r="O9" s="1"/>
      <c r="P9" s="1"/>
      <c r="Q9" s="1"/>
      <c r="R9" s="1"/>
      <c r="S9" s="1"/>
      <c r="T9" s="1"/>
      <c r="U9" s="1"/>
      <c r="V9" s="1"/>
      <c r="W9" s="1"/>
      <c r="X9" s="1"/>
      <c r="Y9" s="1"/>
      <c r="Z9" s="1"/>
    </row>
    <row r="10" spans="1:26" ht="13.5" customHeight="1">
      <c r="A10" s="5" t="s">
        <v>8</v>
      </c>
      <c r="B10" s="5" t="s">
        <v>19</v>
      </c>
      <c r="C10" s="5" t="s">
        <v>20</v>
      </c>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5" t="s">
        <v>21</v>
      </c>
      <c r="B11" s="5" t="s">
        <v>22</v>
      </c>
      <c r="C11" s="5" t="s">
        <v>23</v>
      </c>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5" t="s">
        <v>21</v>
      </c>
      <c r="B12" s="5" t="s">
        <v>24</v>
      </c>
      <c r="C12" s="5" t="s">
        <v>25</v>
      </c>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5" t="s">
        <v>21</v>
      </c>
      <c r="B13" s="5" t="s">
        <v>26</v>
      </c>
      <c r="C13" s="5" t="s">
        <v>27</v>
      </c>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5" t="s">
        <v>28</v>
      </c>
      <c r="B14" s="5" t="s">
        <v>29</v>
      </c>
      <c r="C14" s="5" t="s">
        <v>30</v>
      </c>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5" t="s">
        <v>28</v>
      </c>
      <c r="B15" s="5" t="s">
        <v>31</v>
      </c>
      <c r="C15" s="5" t="s">
        <v>32</v>
      </c>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5" t="s">
        <v>33</v>
      </c>
      <c r="B16" s="5" t="s">
        <v>34</v>
      </c>
      <c r="C16" s="5" t="s">
        <v>35</v>
      </c>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5" t="s">
        <v>33</v>
      </c>
      <c r="B17" s="5" t="s">
        <v>36</v>
      </c>
      <c r="C17" s="5" t="s">
        <v>37</v>
      </c>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5" t="s">
        <v>33</v>
      </c>
      <c r="B18" s="5" t="s">
        <v>38</v>
      </c>
      <c r="C18" s="5" t="s">
        <v>39</v>
      </c>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5" t="s">
        <v>40</v>
      </c>
      <c r="B19" s="5" t="s">
        <v>41</v>
      </c>
      <c r="C19" s="5" t="s">
        <v>42</v>
      </c>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5" t="s">
        <v>40</v>
      </c>
      <c r="B20" s="5" t="s">
        <v>43</v>
      </c>
      <c r="C20" s="5" t="s">
        <v>44</v>
      </c>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5" t="s">
        <v>40</v>
      </c>
      <c r="B21" s="5" t="s">
        <v>45</v>
      </c>
      <c r="C21" s="5" t="s">
        <v>46</v>
      </c>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5" t="s">
        <v>40</v>
      </c>
      <c r="B22" s="5" t="s">
        <v>47</v>
      </c>
      <c r="C22" s="5" t="s">
        <v>48</v>
      </c>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5" t="s">
        <v>49</v>
      </c>
      <c r="B23" s="5" t="s">
        <v>50</v>
      </c>
      <c r="C23" s="5" t="s">
        <v>51</v>
      </c>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5" t="s">
        <v>49</v>
      </c>
      <c r="B24" s="5" t="s">
        <v>52</v>
      </c>
      <c r="C24" s="5" t="s">
        <v>53</v>
      </c>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5" t="s">
        <v>49</v>
      </c>
      <c r="B25" s="5" t="s">
        <v>54</v>
      </c>
      <c r="C25" s="5" t="s">
        <v>55</v>
      </c>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5" t="s">
        <v>56</v>
      </c>
      <c r="B26" s="5" t="s">
        <v>57</v>
      </c>
      <c r="C26" s="5" t="s">
        <v>58</v>
      </c>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5" t="s">
        <v>56</v>
      </c>
      <c r="B27" s="5" t="s">
        <v>59</v>
      </c>
      <c r="C27" s="5" t="s">
        <v>60</v>
      </c>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5" t="s">
        <v>56</v>
      </c>
      <c r="B28" s="5" t="s">
        <v>61</v>
      </c>
      <c r="C28" s="5" t="s">
        <v>62</v>
      </c>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5" t="s">
        <v>63</v>
      </c>
      <c r="B29" s="5" t="s">
        <v>64</v>
      </c>
      <c r="C29" s="5" t="s">
        <v>65</v>
      </c>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5" t="s">
        <v>63</v>
      </c>
      <c r="B30" s="5" t="s">
        <v>66</v>
      </c>
      <c r="C30" s="5" t="s">
        <v>67</v>
      </c>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5" t="s">
        <v>63</v>
      </c>
      <c r="B31" s="5" t="s">
        <v>68</v>
      </c>
      <c r="C31" s="5" t="s">
        <v>69</v>
      </c>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5" t="s">
        <v>63</v>
      </c>
      <c r="B32" s="5" t="s">
        <v>70</v>
      </c>
      <c r="C32" s="5" t="s">
        <v>71</v>
      </c>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5" t="s">
        <v>63</v>
      </c>
      <c r="B33" s="5" t="s">
        <v>72</v>
      </c>
      <c r="C33" s="5" t="s">
        <v>73</v>
      </c>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5" t="s">
        <v>74</v>
      </c>
      <c r="B34" s="5" t="s">
        <v>75</v>
      </c>
      <c r="C34" s="5" t="s">
        <v>76</v>
      </c>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5" t="s">
        <v>74</v>
      </c>
      <c r="B35" s="5" t="s">
        <v>77</v>
      </c>
      <c r="C35" s="5" t="s">
        <v>78</v>
      </c>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5" t="s">
        <v>79</v>
      </c>
      <c r="B36" s="5" t="s">
        <v>80</v>
      </c>
      <c r="C36" s="5" t="s">
        <v>81</v>
      </c>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5" t="s">
        <v>79</v>
      </c>
      <c r="B37" s="5" t="s">
        <v>82</v>
      </c>
      <c r="C37" s="5" t="s">
        <v>83</v>
      </c>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5" t="s">
        <v>79</v>
      </c>
      <c r="B38" s="5" t="s">
        <v>84</v>
      </c>
      <c r="C38" s="5" t="s">
        <v>85</v>
      </c>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5" t="s">
        <v>86</v>
      </c>
      <c r="B39" s="5" t="s">
        <v>87</v>
      </c>
      <c r="C39" s="5" t="s">
        <v>88</v>
      </c>
      <c r="D39" s="1"/>
      <c r="E39" s="1"/>
      <c r="F39" s="1"/>
      <c r="G39" s="1"/>
      <c r="H39" s="1"/>
      <c r="I39" s="1"/>
      <c r="J39" s="1"/>
      <c r="K39" s="1"/>
      <c r="L39" s="1"/>
      <c r="M39" s="1"/>
      <c r="N39" s="1"/>
      <c r="O39" s="1"/>
      <c r="P39" s="1"/>
      <c r="Q39" s="1"/>
      <c r="R39" s="1"/>
      <c r="S39" s="1"/>
      <c r="T39" s="1"/>
      <c r="U39" s="1"/>
      <c r="V39" s="1"/>
      <c r="W39" s="1"/>
      <c r="X39" s="1"/>
      <c r="Y39" s="1"/>
      <c r="Z39" s="1"/>
    </row>
    <row r="40" spans="1:26" ht="8.25" customHeight="1">
      <c r="A40" s="4"/>
      <c r="B40" s="4"/>
      <c r="C40" s="4"/>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t="s">
        <v>89</v>
      </c>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25" right="0.25" top="0.75" bottom="0.75" header="0.511811023622047" footer="0"/>
  <pageSetup orientation="portrait" horizontalDpi="300" verticalDpi="300"/>
  <headerFooter>
    <oddFooter>&amp;LPage:  Date: July 13, 2018 Owner: Finance, Grants and Contracts Unit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2CC"/>
  </sheetPr>
  <dimension ref="A1:Z993"/>
  <sheetViews>
    <sheetView topLeftCell="A25" zoomScale="80" zoomScaleNormal="80" workbookViewId="0">
      <selection activeCell="A57" sqref="A57"/>
    </sheetView>
  </sheetViews>
  <sheetFormatPr baseColWidth="10" defaultColWidth="12.7109375" defaultRowHeight="12.75"/>
  <cols>
    <col min="1" max="1" width="38.140625" customWidth="1"/>
    <col min="2" max="2" width="24.85546875" customWidth="1"/>
    <col min="3" max="3" width="14" customWidth="1"/>
    <col min="4" max="4" width="16.5703125" customWidth="1"/>
    <col min="5" max="5" width="19.85546875" customWidth="1"/>
    <col min="6" max="6" width="7.5703125" customWidth="1"/>
    <col min="7" max="7" width="21.42578125" customWidth="1"/>
    <col min="8" max="8" width="6" customWidth="1"/>
    <col min="9" max="11" width="17.140625" customWidth="1"/>
    <col min="12" max="12" width="10" customWidth="1"/>
    <col min="13" max="26" width="11.42578125" customWidth="1"/>
  </cols>
  <sheetData>
    <row r="1" spans="1:26" ht="15.75" customHeight="1">
      <c r="A1" s="166" t="s">
        <v>143</v>
      </c>
      <c r="B1" s="166"/>
      <c r="C1" s="166"/>
      <c r="D1" s="166"/>
      <c r="E1" s="166"/>
      <c r="F1" s="166"/>
      <c r="G1" s="166"/>
      <c r="H1" s="166"/>
      <c r="I1" s="166"/>
      <c r="J1" s="166"/>
      <c r="K1" s="166"/>
      <c r="L1" s="166"/>
      <c r="M1" s="26"/>
      <c r="N1" s="26"/>
      <c r="O1" s="26"/>
      <c r="P1" s="26"/>
      <c r="Q1" s="26"/>
      <c r="R1" s="26"/>
      <c r="S1" s="26"/>
      <c r="T1" s="26"/>
      <c r="U1" s="26"/>
      <c r="V1" s="26"/>
      <c r="W1" s="26"/>
      <c r="X1" s="26"/>
      <c r="Y1" s="26"/>
      <c r="Z1" s="26"/>
    </row>
    <row r="2" spans="1:26" ht="15.75" customHeight="1">
      <c r="A2" s="27" t="s">
        <v>90</v>
      </c>
      <c r="B2" s="167"/>
      <c r="C2" s="167"/>
      <c r="D2" s="167"/>
      <c r="E2" s="167"/>
      <c r="F2" s="167"/>
      <c r="G2" s="167"/>
      <c r="H2" s="167"/>
      <c r="I2" s="167"/>
      <c r="J2" s="167"/>
      <c r="K2" s="167"/>
      <c r="L2" s="167"/>
      <c r="M2" s="26"/>
      <c r="N2" s="26"/>
      <c r="O2" s="26"/>
      <c r="P2" s="26"/>
      <c r="Q2" s="26"/>
      <c r="R2" s="26"/>
      <c r="S2" s="26"/>
      <c r="T2" s="26"/>
      <c r="U2" s="26"/>
      <c r="V2" s="26"/>
      <c r="W2" s="26"/>
      <c r="X2" s="26"/>
      <c r="Y2" s="26"/>
      <c r="Z2" s="26"/>
    </row>
    <row r="3" spans="1:26" ht="40.5" customHeight="1">
      <c r="A3" s="27" t="s">
        <v>91</v>
      </c>
      <c r="B3" s="168"/>
      <c r="C3" s="168"/>
      <c r="D3" s="168"/>
      <c r="E3" s="168"/>
      <c r="F3" s="168"/>
      <c r="G3" s="168"/>
      <c r="H3" s="168"/>
      <c r="I3" s="168"/>
      <c r="J3" s="168"/>
      <c r="K3" s="168"/>
      <c r="L3" s="168"/>
      <c r="M3" s="26"/>
      <c r="N3" s="26"/>
      <c r="O3" s="26"/>
      <c r="P3" s="26"/>
      <c r="Q3" s="26"/>
      <c r="R3" s="26"/>
      <c r="S3" s="26"/>
      <c r="T3" s="26"/>
      <c r="U3" s="26"/>
      <c r="V3" s="26"/>
      <c r="W3" s="26"/>
      <c r="X3" s="26"/>
      <c r="Y3" s="26"/>
      <c r="Z3" s="26"/>
    </row>
    <row r="4" spans="1:26" ht="15.75" customHeight="1">
      <c r="A4" s="28" t="s">
        <v>92</v>
      </c>
      <c r="B4" s="169"/>
      <c r="C4" s="169"/>
      <c r="D4" s="170" t="s">
        <v>93</v>
      </c>
      <c r="E4" s="170"/>
      <c r="F4" s="170"/>
      <c r="G4" s="170"/>
      <c r="H4" s="170"/>
      <c r="I4" s="170"/>
      <c r="J4" s="170"/>
      <c r="K4" s="170"/>
      <c r="L4" s="170"/>
      <c r="M4" s="26"/>
      <c r="N4" s="26"/>
      <c r="O4" s="26"/>
      <c r="P4" s="26"/>
      <c r="Q4" s="26"/>
      <c r="R4" s="26"/>
      <c r="S4" s="26"/>
      <c r="T4" s="26"/>
      <c r="U4" s="26"/>
      <c r="V4" s="26"/>
      <c r="W4" s="26"/>
      <c r="X4" s="26"/>
      <c r="Y4" s="26"/>
      <c r="Z4" s="26"/>
    </row>
    <row r="5" spans="1:26" ht="7.5" customHeight="1">
      <c r="A5" s="29"/>
      <c r="B5" s="29"/>
      <c r="C5" s="29"/>
      <c r="D5" s="29"/>
      <c r="E5" s="29"/>
      <c r="F5" s="29"/>
      <c r="G5" s="29"/>
      <c r="H5" s="29"/>
      <c r="I5" s="29"/>
      <c r="J5" s="29"/>
      <c r="K5" s="29"/>
      <c r="L5" s="26"/>
      <c r="M5" s="26"/>
      <c r="N5" s="26"/>
      <c r="O5" s="26"/>
      <c r="P5" s="26"/>
      <c r="Q5" s="26"/>
      <c r="R5" s="26"/>
      <c r="S5" s="26"/>
      <c r="T5" s="26"/>
      <c r="U5" s="26"/>
      <c r="V5" s="26"/>
      <c r="W5" s="26"/>
      <c r="X5" s="26"/>
      <c r="Y5" s="26"/>
      <c r="Z5" s="26"/>
    </row>
    <row r="6" spans="1:26" ht="15">
      <c r="A6" s="27" t="s">
        <v>144</v>
      </c>
      <c r="B6" s="160"/>
      <c r="C6" s="161"/>
      <c r="D6" s="161"/>
      <c r="E6" s="161"/>
      <c r="F6" s="161"/>
      <c r="G6" s="161"/>
      <c r="H6" s="161"/>
      <c r="I6" s="161"/>
      <c r="J6" s="161"/>
      <c r="K6" s="161"/>
      <c r="L6" s="162"/>
      <c r="M6" s="26"/>
      <c r="N6" s="26"/>
      <c r="O6" s="26"/>
      <c r="P6" s="26"/>
      <c r="Q6" s="26"/>
      <c r="R6" s="26"/>
      <c r="S6" s="26"/>
      <c r="T6" s="26"/>
      <c r="U6" s="26"/>
      <c r="V6" s="26"/>
      <c r="W6" s="26"/>
      <c r="X6" s="26"/>
      <c r="Y6" s="26"/>
      <c r="Z6" s="26"/>
    </row>
    <row r="7" spans="1:26" ht="10.5" customHeight="1">
      <c r="A7" s="29"/>
      <c r="B7" s="29"/>
      <c r="C7" s="29"/>
      <c r="D7" s="29"/>
      <c r="E7" s="29"/>
      <c r="F7" s="29"/>
      <c r="G7" s="29"/>
      <c r="H7" s="29"/>
      <c r="I7" s="29"/>
      <c r="J7" s="29"/>
      <c r="K7" s="29"/>
      <c r="L7" s="26"/>
      <c r="M7" s="26"/>
      <c r="N7" s="26"/>
      <c r="O7" s="26"/>
      <c r="P7" s="26"/>
      <c r="Q7" s="26"/>
      <c r="R7" s="26"/>
      <c r="S7" s="26"/>
      <c r="T7" s="26"/>
      <c r="U7" s="26"/>
      <c r="V7" s="26"/>
      <c r="W7" s="26"/>
      <c r="X7" s="26"/>
      <c r="Y7" s="26"/>
      <c r="Z7" s="26"/>
    </row>
    <row r="8" spans="1:26" ht="10.5" customHeight="1">
      <c r="A8" s="30"/>
      <c r="B8" s="30"/>
      <c r="C8" s="30"/>
      <c r="D8" s="30"/>
      <c r="E8" s="30"/>
      <c r="F8" s="30"/>
      <c r="G8" s="30"/>
      <c r="H8" s="30"/>
      <c r="I8" s="30"/>
      <c r="J8" s="30"/>
      <c r="K8" s="30"/>
      <c r="L8" s="31"/>
      <c r="M8" s="26"/>
      <c r="N8" s="26"/>
      <c r="O8" s="26"/>
      <c r="P8" s="26"/>
      <c r="Q8" s="26"/>
      <c r="R8" s="26"/>
      <c r="S8" s="26"/>
      <c r="T8" s="26"/>
      <c r="U8" s="26"/>
      <c r="V8" s="26"/>
      <c r="W8" s="26"/>
      <c r="X8" s="26"/>
      <c r="Y8" s="26"/>
      <c r="Z8" s="26"/>
    </row>
    <row r="9" spans="1:26" ht="15.75" customHeight="1">
      <c r="A9" s="163" t="s">
        <v>94</v>
      </c>
      <c r="B9" s="164" t="s">
        <v>145</v>
      </c>
      <c r="C9" s="164" t="s">
        <v>95</v>
      </c>
      <c r="D9" s="164" t="s">
        <v>96</v>
      </c>
      <c r="E9" s="32"/>
      <c r="F9" s="98"/>
      <c r="G9" s="32" t="s">
        <v>97</v>
      </c>
      <c r="H9" s="98"/>
      <c r="I9" s="165" t="s">
        <v>98</v>
      </c>
      <c r="J9" s="165"/>
      <c r="K9" s="165"/>
      <c r="L9" s="165"/>
      <c r="M9" s="26"/>
      <c r="N9" s="26"/>
      <c r="O9" s="26"/>
      <c r="P9" s="26"/>
      <c r="Q9" s="26"/>
      <c r="R9" s="26"/>
      <c r="S9" s="26"/>
      <c r="T9" s="26"/>
      <c r="U9" s="26"/>
      <c r="V9" s="26"/>
      <c r="W9" s="26"/>
      <c r="X9" s="26"/>
      <c r="Y9" s="26"/>
      <c r="Z9" s="26"/>
    </row>
    <row r="10" spans="1:26" ht="30" customHeight="1">
      <c r="A10" s="163"/>
      <c r="B10" s="164"/>
      <c r="C10" s="164"/>
      <c r="D10" s="164"/>
      <c r="E10" s="33" t="s">
        <v>99</v>
      </c>
      <c r="F10" s="99"/>
      <c r="G10" s="33" t="s">
        <v>99</v>
      </c>
      <c r="H10" s="99"/>
      <c r="I10" s="164" t="s">
        <v>100</v>
      </c>
      <c r="J10" s="164"/>
      <c r="K10" s="164"/>
      <c r="L10" s="164"/>
      <c r="M10" s="26"/>
      <c r="N10" s="26"/>
      <c r="O10" s="26"/>
      <c r="P10" s="26"/>
      <c r="Q10" s="26"/>
      <c r="R10" s="26"/>
      <c r="S10" s="26"/>
      <c r="T10" s="26"/>
      <c r="U10" s="26"/>
      <c r="V10" s="26"/>
      <c r="W10" s="26"/>
      <c r="X10" s="26"/>
      <c r="Y10" s="26"/>
      <c r="Z10" s="26"/>
    </row>
    <row r="11" spans="1:26" ht="15.75" hidden="1" customHeight="1">
      <c r="A11" s="34" t="s">
        <v>101</v>
      </c>
      <c r="B11" s="34"/>
      <c r="C11" s="34"/>
      <c r="D11" s="34"/>
      <c r="E11" s="35"/>
      <c r="F11" s="100"/>
      <c r="G11" s="35"/>
      <c r="H11" s="100"/>
      <c r="I11" s="158"/>
      <c r="J11" s="158"/>
      <c r="K11" s="158"/>
      <c r="L11" s="158"/>
      <c r="M11" s="26"/>
      <c r="N11" s="26"/>
      <c r="O11" s="26"/>
      <c r="P11" s="26"/>
      <c r="Q11" s="26"/>
      <c r="R11" s="26"/>
      <c r="S11" s="26"/>
      <c r="T11" s="26"/>
      <c r="U11" s="26"/>
      <c r="V11" s="26"/>
      <c r="W11" s="26"/>
      <c r="X11" s="26"/>
      <c r="Y11" s="26"/>
      <c r="Z11" s="26"/>
    </row>
    <row r="12" spans="1:26" ht="42.75" hidden="1" customHeight="1">
      <c r="A12" s="8" t="s">
        <v>102</v>
      </c>
      <c r="B12" s="9"/>
      <c r="C12" s="10"/>
      <c r="D12" s="36"/>
      <c r="E12" s="11"/>
      <c r="F12" s="101"/>
      <c r="G12" s="11"/>
      <c r="H12" s="101"/>
      <c r="I12" s="159"/>
      <c r="J12" s="159"/>
      <c r="K12" s="159"/>
      <c r="L12" s="159"/>
      <c r="M12" s="26"/>
      <c r="N12" s="26"/>
      <c r="O12" s="26"/>
      <c r="P12" s="26"/>
      <c r="Q12" s="26"/>
      <c r="R12" s="26"/>
      <c r="S12" s="26"/>
      <c r="T12" s="26"/>
      <c r="U12" s="26"/>
      <c r="V12" s="26"/>
      <c r="W12" s="26"/>
      <c r="X12" s="26"/>
      <c r="Y12" s="26"/>
      <c r="Z12" s="26"/>
    </row>
    <row r="13" spans="1:26" ht="15.75" hidden="1" customHeight="1">
      <c r="A13" s="12" t="s">
        <v>103</v>
      </c>
      <c r="B13" s="13"/>
      <c r="C13" s="38"/>
      <c r="D13" s="39"/>
      <c r="E13" s="11"/>
      <c r="F13" s="102"/>
      <c r="G13" s="11"/>
      <c r="H13" s="102"/>
      <c r="I13" s="152"/>
      <c r="J13" s="152"/>
      <c r="K13" s="152"/>
      <c r="L13" s="152"/>
      <c r="M13" s="26"/>
      <c r="N13" s="26"/>
      <c r="O13" s="26"/>
      <c r="P13" s="26"/>
      <c r="Q13" s="26"/>
      <c r="R13" s="26"/>
      <c r="S13" s="26"/>
      <c r="T13" s="26"/>
      <c r="U13" s="26"/>
      <c r="V13" s="26"/>
      <c r="W13" s="26"/>
      <c r="X13" s="26"/>
      <c r="Y13" s="26"/>
      <c r="Z13" s="26"/>
    </row>
    <row r="14" spans="1:26" ht="9" hidden="1" customHeight="1">
      <c r="A14" s="14" t="s">
        <v>104</v>
      </c>
      <c r="B14" s="15"/>
      <c r="C14" s="38"/>
      <c r="D14" s="40"/>
      <c r="E14" s="11"/>
      <c r="F14" s="101"/>
      <c r="G14" s="11"/>
      <c r="H14" s="101"/>
      <c r="I14" s="150"/>
      <c r="J14" s="150"/>
      <c r="K14" s="150"/>
      <c r="L14" s="150"/>
      <c r="M14" s="26"/>
      <c r="N14" s="26"/>
      <c r="O14" s="26"/>
      <c r="P14" s="26"/>
      <c r="Q14" s="26"/>
      <c r="R14" s="26"/>
      <c r="S14" s="26"/>
      <c r="T14" s="26"/>
      <c r="U14" s="26"/>
      <c r="V14" s="26"/>
      <c r="W14" s="26"/>
      <c r="X14" s="26"/>
      <c r="Y14" s="26"/>
      <c r="Z14" s="26"/>
    </row>
    <row r="15" spans="1:26" ht="15.75" hidden="1" customHeight="1">
      <c r="A15" s="12" t="s">
        <v>105</v>
      </c>
      <c r="B15" s="13"/>
      <c r="C15" s="13"/>
      <c r="D15" s="39"/>
      <c r="E15" s="11"/>
      <c r="F15" s="102"/>
      <c r="G15" s="11"/>
      <c r="H15" s="102"/>
      <c r="I15" s="154"/>
      <c r="J15" s="154"/>
      <c r="K15" s="154"/>
      <c r="L15" s="154"/>
      <c r="M15" s="26"/>
      <c r="N15" s="26"/>
      <c r="O15" s="26"/>
      <c r="P15" s="26"/>
      <c r="Q15" s="26"/>
      <c r="R15" s="26"/>
      <c r="S15" s="26"/>
      <c r="T15" s="26"/>
      <c r="U15" s="26"/>
      <c r="V15" s="26"/>
      <c r="W15" s="26"/>
      <c r="X15" s="26"/>
      <c r="Y15" s="26"/>
      <c r="Z15" s="26"/>
    </row>
    <row r="16" spans="1:26" ht="63.75" hidden="1" customHeight="1">
      <c r="A16" s="8" t="s">
        <v>106</v>
      </c>
      <c r="B16" s="9"/>
      <c r="C16" s="41"/>
      <c r="D16" s="36"/>
      <c r="E16" s="16"/>
      <c r="F16" s="102"/>
      <c r="G16" s="16"/>
      <c r="H16" s="102"/>
      <c r="I16" s="153"/>
      <c r="J16" s="153"/>
      <c r="K16" s="153"/>
      <c r="L16" s="153"/>
      <c r="M16" s="26"/>
      <c r="N16" s="26"/>
      <c r="O16" s="26"/>
      <c r="P16" s="26"/>
      <c r="Q16" s="26"/>
      <c r="R16" s="26"/>
      <c r="S16" s="26"/>
      <c r="T16" s="26"/>
      <c r="U16" s="26"/>
      <c r="V16" s="26"/>
      <c r="W16" s="26"/>
      <c r="X16" s="26"/>
      <c r="Y16" s="26"/>
      <c r="Z16" s="26"/>
    </row>
    <row r="17" spans="1:26" ht="15" hidden="1">
      <c r="A17" s="17" t="s">
        <v>107</v>
      </c>
      <c r="B17" s="18"/>
      <c r="C17" s="18"/>
      <c r="D17" s="42"/>
      <c r="E17" s="19"/>
      <c r="F17" s="103"/>
      <c r="G17" s="19"/>
      <c r="H17" s="103"/>
      <c r="I17" s="150"/>
      <c r="J17" s="150"/>
      <c r="K17" s="150"/>
      <c r="L17" s="150"/>
      <c r="M17" s="26"/>
      <c r="N17" s="26"/>
      <c r="O17" s="26"/>
      <c r="P17" s="26"/>
      <c r="Q17" s="26"/>
      <c r="R17" s="26"/>
      <c r="S17" s="26"/>
      <c r="T17" s="26"/>
      <c r="U17" s="26"/>
      <c r="V17" s="26"/>
      <c r="W17" s="26"/>
      <c r="X17" s="26"/>
      <c r="Y17" s="26"/>
      <c r="Z17" s="26"/>
    </row>
    <row r="18" spans="1:26" ht="15.75" hidden="1" customHeight="1">
      <c r="A18" s="20"/>
      <c r="B18" s="20"/>
      <c r="C18" s="20"/>
      <c r="D18" s="43"/>
      <c r="E18" s="21"/>
      <c r="F18" s="104"/>
      <c r="G18" s="21"/>
      <c r="H18" s="120"/>
      <c r="I18" s="150"/>
      <c r="J18" s="150"/>
      <c r="K18" s="150"/>
      <c r="L18" s="150"/>
      <c r="M18" s="26"/>
      <c r="N18" s="26"/>
      <c r="O18" s="26"/>
      <c r="P18" s="26"/>
      <c r="Q18" s="26"/>
      <c r="R18" s="26"/>
      <c r="S18" s="26"/>
      <c r="T18" s="26"/>
      <c r="U18" s="26"/>
      <c r="V18" s="26"/>
      <c r="W18" s="26"/>
      <c r="X18" s="26"/>
      <c r="Y18" s="26"/>
      <c r="Z18" s="26"/>
    </row>
    <row r="19" spans="1:26" ht="18" customHeight="1">
      <c r="A19" s="87" t="s">
        <v>146</v>
      </c>
      <c r="B19" s="88"/>
      <c r="C19" s="88"/>
      <c r="D19" s="89"/>
      <c r="E19" s="90"/>
      <c r="F19" s="105"/>
      <c r="G19" s="90"/>
      <c r="H19" s="115"/>
      <c r="I19" s="150"/>
      <c r="J19" s="150"/>
      <c r="K19" s="150"/>
      <c r="L19" s="150"/>
      <c r="M19" s="26"/>
      <c r="N19" s="26"/>
      <c r="O19" s="26"/>
      <c r="P19" s="26"/>
      <c r="Q19" s="26"/>
      <c r="R19" s="26"/>
      <c r="S19" s="26"/>
      <c r="T19" s="26"/>
      <c r="U19" s="26"/>
      <c r="V19" s="26"/>
      <c r="W19" s="26"/>
      <c r="X19" s="26"/>
      <c r="Y19" s="26"/>
      <c r="Z19" s="26"/>
    </row>
    <row r="20" spans="1:26" ht="15.75" hidden="1" customHeight="1">
      <c r="A20" s="12" t="s">
        <v>123</v>
      </c>
      <c r="B20" s="13"/>
      <c r="C20" s="13"/>
      <c r="D20" s="39"/>
      <c r="E20" s="11"/>
      <c r="F20" s="106"/>
      <c r="G20" s="11"/>
      <c r="H20" s="106"/>
      <c r="I20" s="154"/>
      <c r="J20" s="154"/>
      <c r="K20" s="154"/>
      <c r="L20" s="154"/>
      <c r="M20" s="26"/>
      <c r="N20" s="26"/>
      <c r="O20" s="26"/>
      <c r="P20" s="26"/>
      <c r="Q20" s="26"/>
      <c r="R20" s="26"/>
      <c r="S20" s="26"/>
      <c r="T20" s="26"/>
      <c r="U20" s="26"/>
      <c r="V20" s="26"/>
      <c r="W20" s="26"/>
      <c r="X20" s="26"/>
      <c r="Y20" s="26"/>
      <c r="Z20" s="26"/>
    </row>
    <row r="21" spans="1:26" ht="49.5" hidden="1" customHeight="1">
      <c r="A21" s="45" t="s">
        <v>124</v>
      </c>
      <c r="B21" s="37"/>
      <c r="C21" s="38"/>
      <c r="D21" s="46"/>
      <c r="E21" s="11"/>
      <c r="F21" s="107"/>
      <c r="G21" s="11"/>
      <c r="H21" s="106"/>
      <c r="I21" s="151"/>
      <c r="J21" s="151"/>
      <c r="K21" s="151"/>
      <c r="L21" s="151"/>
      <c r="M21" s="26"/>
      <c r="N21" s="26"/>
      <c r="O21" s="26"/>
      <c r="P21" s="26"/>
      <c r="Q21" s="26"/>
      <c r="R21" s="26"/>
      <c r="S21" s="26"/>
      <c r="T21" s="26"/>
      <c r="U21" s="26"/>
      <c r="V21" s="26"/>
      <c r="W21" s="26"/>
      <c r="X21" s="26"/>
      <c r="Y21" s="26"/>
      <c r="Z21" s="26"/>
    </row>
    <row r="22" spans="1:26" ht="15.75" hidden="1" customHeight="1">
      <c r="A22" s="12" t="s">
        <v>125</v>
      </c>
      <c r="B22" s="13"/>
      <c r="C22" s="13"/>
      <c r="D22" s="39"/>
      <c r="E22" s="11"/>
      <c r="F22" s="108"/>
      <c r="G22" s="11"/>
      <c r="H22" s="106"/>
      <c r="I22" s="152"/>
      <c r="J22" s="152"/>
      <c r="K22" s="152"/>
      <c r="L22" s="152"/>
      <c r="M22" s="26"/>
      <c r="N22" s="26"/>
      <c r="O22" s="26"/>
      <c r="P22" s="26"/>
      <c r="Q22" s="26"/>
      <c r="R22" s="26"/>
      <c r="S22" s="26"/>
      <c r="T22" s="26"/>
      <c r="U22" s="26"/>
      <c r="V22" s="26"/>
      <c r="W22" s="26"/>
      <c r="X22" s="26"/>
      <c r="Y22" s="26"/>
      <c r="Z22" s="26"/>
    </row>
    <row r="23" spans="1:26" ht="75.95" customHeight="1">
      <c r="A23" s="14" t="s">
        <v>108</v>
      </c>
      <c r="B23" s="15" t="s">
        <v>147</v>
      </c>
      <c r="C23" s="38">
        <v>1000000</v>
      </c>
      <c r="D23" s="40" t="s">
        <v>126</v>
      </c>
      <c r="E23" s="11">
        <f>C23*D23</f>
        <v>1000000</v>
      </c>
      <c r="F23" s="109"/>
      <c r="G23" s="11">
        <f>+E23</f>
        <v>1000000</v>
      </c>
      <c r="H23" s="109">
        <v>0</v>
      </c>
      <c r="I23" s="147"/>
      <c r="J23" s="147"/>
      <c r="K23" s="147"/>
      <c r="L23" s="147"/>
      <c r="M23" s="26"/>
      <c r="N23" s="26"/>
      <c r="O23" s="26"/>
      <c r="P23" s="26"/>
      <c r="Q23" s="26"/>
      <c r="R23" s="26"/>
      <c r="S23" s="26"/>
      <c r="T23" s="26"/>
      <c r="U23" s="26"/>
      <c r="V23" s="26"/>
      <c r="W23" s="26"/>
      <c r="X23" s="26"/>
      <c r="Y23" s="26"/>
      <c r="Z23" s="26"/>
    </row>
    <row r="24" spans="1:26" ht="75.95" customHeight="1">
      <c r="A24" s="14" t="s">
        <v>108</v>
      </c>
      <c r="B24" s="15" t="s">
        <v>148</v>
      </c>
      <c r="C24" s="38">
        <v>1000000</v>
      </c>
      <c r="D24" s="40" t="s">
        <v>126</v>
      </c>
      <c r="E24" s="11">
        <f t="shared" ref="E24:E25" si="0">C24*D24</f>
        <v>1000000</v>
      </c>
      <c r="F24" s="110"/>
      <c r="G24" s="11">
        <f>+E24</f>
        <v>1000000</v>
      </c>
      <c r="H24" s="110"/>
      <c r="I24" s="155"/>
      <c r="J24" s="156"/>
      <c r="K24" s="156"/>
      <c r="L24" s="157"/>
      <c r="M24" s="26"/>
      <c r="N24" s="26"/>
      <c r="O24" s="26"/>
      <c r="P24" s="26"/>
      <c r="Q24" s="26"/>
      <c r="R24" s="26"/>
      <c r="S24" s="26"/>
      <c r="T24" s="26"/>
      <c r="U24" s="26"/>
      <c r="V24" s="26"/>
      <c r="W24" s="26"/>
      <c r="X24" s="26"/>
      <c r="Y24" s="26"/>
      <c r="Z24" s="26"/>
    </row>
    <row r="25" spans="1:26" ht="75.95" customHeight="1">
      <c r="A25" s="14" t="s">
        <v>108</v>
      </c>
      <c r="B25" s="15" t="s">
        <v>149</v>
      </c>
      <c r="C25" s="38">
        <v>1000000</v>
      </c>
      <c r="D25" s="40" t="s">
        <v>126</v>
      </c>
      <c r="E25" s="11">
        <f t="shared" si="0"/>
        <v>1000000</v>
      </c>
      <c r="F25" s="110"/>
      <c r="G25" s="11">
        <f>+E25</f>
        <v>1000000</v>
      </c>
      <c r="H25" s="110"/>
      <c r="I25" s="155"/>
      <c r="J25" s="156"/>
      <c r="K25" s="156"/>
      <c r="L25" s="157"/>
      <c r="M25" s="26"/>
      <c r="N25" s="26"/>
      <c r="O25" s="26"/>
      <c r="P25" s="26"/>
      <c r="Q25" s="26"/>
      <c r="R25" s="26"/>
      <c r="S25" s="26"/>
      <c r="T25" s="26"/>
      <c r="U25" s="26"/>
      <c r="V25" s="26"/>
      <c r="W25" s="26"/>
      <c r="X25" s="26"/>
      <c r="Y25" s="26"/>
      <c r="Z25" s="26"/>
    </row>
    <row r="26" spans="1:26" ht="15.75" customHeight="1">
      <c r="A26" s="17" t="s">
        <v>158</v>
      </c>
      <c r="B26" s="18"/>
      <c r="C26" s="18"/>
      <c r="D26" s="42"/>
      <c r="E26" s="94">
        <f>SUM(E20:E25)</f>
        <v>3000000</v>
      </c>
      <c r="F26" s="103"/>
      <c r="G26" s="19">
        <f>SUM(G23:G25)</f>
        <v>3000000</v>
      </c>
      <c r="H26" s="130"/>
      <c r="I26" s="150"/>
      <c r="J26" s="150"/>
      <c r="K26" s="150"/>
      <c r="L26" s="150"/>
      <c r="M26" s="26"/>
      <c r="N26" s="26"/>
      <c r="O26" s="26"/>
      <c r="P26" s="26"/>
      <c r="Q26" s="26"/>
      <c r="R26" s="26"/>
      <c r="S26" s="26"/>
      <c r="T26" s="26"/>
      <c r="U26" s="26"/>
      <c r="V26" s="26"/>
      <c r="W26" s="26"/>
      <c r="X26" s="26"/>
      <c r="Y26" s="26"/>
      <c r="Z26" s="26"/>
    </row>
    <row r="27" spans="1:26" ht="15.75" customHeight="1">
      <c r="A27" s="20"/>
      <c r="B27" s="20"/>
      <c r="C27" s="20"/>
      <c r="D27" s="43"/>
      <c r="E27" s="21"/>
      <c r="F27" s="104"/>
      <c r="G27" s="21"/>
      <c r="H27" s="120"/>
      <c r="I27" s="150"/>
      <c r="J27" s="150"/>
      <c r="K27" s="150"/>
      <c r="L27" s="150"/>
      <c r="M27" s="26"/>
      <c r="N27" s="26"/>
      <c r="O27" s="26"/>
      <c r="P27" s="26"/>
      <c r="Q27" s="26"/>
      <c r="R27" s="26"/>
      <c r="S27" s="26"/>
      <c r="T27" s="26"/>
      <c r="U27" s="26"/>
      <c r="V27" s="26"/>
      <c r="W27" s="26"/>
      <c r="X27" s="26"/>
      <c r="Y27" s="26"/>
      <c r="Z27" s="26"/>
    </row>
    <row r="28" spans="1:26" ht="15.75" hidden="1" customHeight="1">
      <c r="A28" s="22" t="s">
        <v>109</v>
      </c>
      <c r="B28" s="23"/>
      <c r="C28" s="23"/>
      <c r="D28" s="44"/>
      <c r="E28" s="7"/>
      <c r="F28" s="111"/>
      <c r="G28" s="7"/>
      <c r="H28" s="115"/>
      <c r="I28" s="150"/>
      <c r="J28" s="150"/>
      <c r="K28" s="150"/>
      <c r="L28" s="150"/>
      <c r="M28" s="26"/>
      <c r="N28" s="26"/>
      <c r="O28" s="26"/>
      <c r="P28" s="26"/>
      <c r="Q28" s="26"/>
      <c r="R28" s="26"/>
      <c r="S28" s="26"/>
      <c r="T28" s="26"/>
      <c r="U28" s="26"/>
      <c r="V28" s="26"/>
      <c r="W28" s="26"/>
      <c r="X28" s="26"/>
      <c r="Y28" s="26"/>
      <c r="Z28" s="26"/>
    </row>
    <row r="29" spans="1:26" ht="15.75" hidden="1" customHeight="1">
      <c r="A29" s="8" t="s">
        <v>109</v>
      </c>
      <c r="B29" s="9"/>
      <c r="C29" s="41"/>
      <c r="D29" s="36"/>
      <c r="E29" s="11"/>
      <c r="F29" s="108"/>
      <c r="G29" s="11"/>
      <c r="H29" s="106"/>
      <c r="I29" s="150"/>
      <c r="J29" s="150"/>
      <c r="K29" s="150"/>
      <c r="L29" s="150"/>
      <c r="M29" s="26"/>
      <c r="N29" s="26"/>
      <c r="O29" s="26"/>
      <c r="P29" s="26"/>
      <c r="Q29" s="26"/>
      <c r="R29" s="26"/>
      <c r="S29" s="26"/>
      <c r="T29" s="26"/>
      <c r="U29" s="26"/>
      <c r="V29" s="26"/>
      <c r="W29" s="26"/>
      <c r="X29" s="26"/>
      <c r="Y29" s="26"/>
      <c r="Z29" s="26"/>
    </row>
    <row r="30" spans="1:26" ht="15.75" hidden="1" customHeight="1">
      <c r="A30" s="8" t="s">
        <v>110</v>
      </c>
      <c r="B30" s="13"/>
      <c r="C30" s="13"/>
      <c r="D30" s="39"/>
      <c r="E30" s="11"/>
      <c r="F30" s="108"/>
      <c r="G30" s="11"/>
      <c r="H30" s="106"/>
      <c r="I30" s="150"/>
      <c r="J30" s="150"/>
      <c r="K30" s="150"/>
      <c r="L30" s="150"/>
      <c r="M30" s="26"/>
      <c r="N30" s="26"/>
      <c r="O30" s="26"/>
      <c r="P30" s="26"/>
      <c r="Q30" s="26"/>
      <c r="R30" s="26"/>
      <c r="S30" s="26"/>
      <c r="T30" s="26"/>
      <c r="U30" s="26"/>
      <c r="V30" s="26"/>
      <c r="W30" s="26"/>
      <c r="X30" s="26"/>
      <c r="Y30" s="26"/>
      <c r="Z30" s="26"/>
    </row>
    <row r="31" spans="1:26" ht="9" hidden="1" customHeight="1">
      <c r="A31" s="14" t="s">
        <v>111</v>
      </c>
      <c r="B31" s="15"/>
      <c r="C31" s="15"/>
      <c r="D31" s="40"/>
      <c r="E31" s="16"/>
      <c r="F31" s="112"/>
      <c r="G31" s="16"/>
      <c r="H31" s="106"/>
      <c r="I31" s="150"/>
      <c r="J31" s="150"/>
      <c r="K31" s="150"/>
      <c r="L31" s="150"/>
      <c r="M31" s="26"/>
      <c r="N31" s="26"/>
      <c r="O31" s="26"/>
      <c r="P31" s="26"/>
      <c r="Q31" s="26"/>
      <c r="R31" s="26"/>
      <c r="S31" s="26"/>
      <c r="T31" s="26"/>
      <c r="U31" s="26"/>
      <c r="V31" s="26"/>
      <c r="W31" s="26"/>
      <c r="X31" s="26"/>
      <c r="Y31" s="26"/>
      <c r="Z31" s="26"/>
    </row>
    <row r="32" spans="1:26" ht="9" hidden="1" customHeight="1">
      <c r="A32" s="17" t="s">
        <v>109</v>
      </c>
      <c r="B32" s="18"/>
      <c r="C32" s="18"/>
      <c r="D32" s="42"/>
      <c r="E32" s="19"/>
      <c r="F32" s="103"/>
      <c r="G32" s="19"/>
      <c r="H32" s="103"/>
      <c r="I32" s="149"/>
      <c r="J32" s="149"/>
      <c r="K32" s="149"/>
      <c r="L32" s="149"/>
      <c r="M32" s="26"/>
      <c r="N32" s="26"/>
      <c r="O32" s="26"/>
      <c r="P32" s="26"/>
      <c r="Q32" s="26"/>
      <c r="R32" s="26"/>
      <c r="S32" s="26"/>
      <c r="T32" s="26"/>
      <c r="U32" s="26"/>
      <c r="V32" s="26"/>
      <c r="W32" s="26"/>
      <c r="X32" s="26"/>
      <c r="Y32" s="26"/>
      <c r="Z32" s="26"/>
    </row>
    <row r="33" spans="1:26" ht="15.75" hidden="1" customHeight="1">
      <c r="A33" s="20"/>
      <c r="B33" s="20"/>
      <c r="C33" s="20"/>
      <c r="D33" s="43"/>
      <c r="E33" s="21"/>
      <c r="F33" s="104"/>
      <c r="G33" s="21"/>
      <c r="H33" s="120"/>
      <c r="I33" s="150"/>
      <c r="J33" s="150"/>
      <c r="K33" s="150"/>
      <c r="L33" s="150"/>
      <c r="M33" s="26"/>
      <c r="N33" s="26"/>
      <c r="O33" s="26"/>
      <c r="P33" s="26"/>
      <c r="Q33" s="26"/>
      <c r="R33" s="26"/>
      <c r="S33" s="26"/>
      <c r="T33" s="26"/>
      <c r="U33" s="26"/>
      <c r="V33" s="26"/>
      <c r="W33" s="26"/>
      <c r="X33" s="26"/>
      <c r="Y33" s="26"/>
      <c r="Z33" s="26"/>
    </row>
    <row r="34" spans="1:26" ht="15.75" hidden="1" customHeight="1">
      <c r="A34" s="22" t="s">
        <v>112</v>
      </c>
      <c r="B34" s="23"/>
      <c r="C34" s="23"/>
      <c r="D34" s="44"/>
      <c r="E34" s="24"/>
      <c r="F34" s="113"/>
      <c r="G34" s="24"/>
      <c r="H34" s="115"/>
      <c r="I34" s="150"/>
      <c r="J34" s="150"/>
      <c r="K34" s="150"/>
      <c r="L34" s="150"/>
      <c r="M34" s="26"/>
      <c r="N34" s="26"/>
      <c r="O34" s="26"/>
      <c r="P34" s="26"/>
      <c r="Q34" s="26"/>
      <c r="R34" s="26"/>
      <c r="S34" s="26"/>
      <c r="T34" s="26"/>
      <c r="U34" s="26"/>
      <c r="V34" s="26"/>
      <c r="W34" s="26"/>
      <c r="X34" s="26"/>
      <c r="Y34" s="26"/>
      <c r="Z34" s="26"/>
    </row>
    <row r="35" spans="1:26" ht="15.75" hidden="1" customHeight="1">
      <c r="A35" s="14" t="s">
        <v>113</v>
      </c>
      <c r="B35" s="15"/>
      <c r="C35" s="10"/>
      <c r="D35" s="40"/>
      <c r="E35" s="11"/>
      <c r="F35" s="114"/>
      <c r="G35" s="11"/>
      <c r="H35" s="106"/>
      <c r="I35" s="139"/>
      <c r="J35" s="139"/>
      <c r="K35" s="139"/>
      <c r="L35" s="139"/>
      <c r="M35" s="26"/>
      <c r="N35" s="26"/>
      <c r="O35" s="26"/>
      <c r="P35" s="26"/>
      <c r="Q35" s="26"/>
      <c r="R35" s="26"/>
      <c r="S35" s="26"/>
      <c r="T35" s="26"/>
      <c r="U35" s="26"/>
      <c r="V35" s="26"/>
      <c r="W35" s="26"/>
      <c r="X35" s="26"/>
      <c r="Y35" s="26"/>
      <c r="Z35" s="26"/>
    </row>
    <row r="36" spans="1:26" ht="15.75" hidden="1" customHeight="1">
      <c r="A36" s="14" t="s">
        <v>114</v>
      </c>
      <c r="B36" s="15"/>
      <c r="C36" s="15"/>
      <c r="D36" s="40"/>
      <c r="E36" s="11"/>
      <c r="F36" s="108"/>
      <c r="G36" s="11"/>
      <c r="H36" s="105"/>
      <c r="I36" s="139"/>
      <c r="J36" s="139"/>
      <c r="K36" s="139"/>
      <c r="L36" s="139"/>
      <c r="M36" s="26"/>
      <c r="N36" s="26"/>
      <c r="O36" s="26"/>
      <c r="P36" s="26"/>
      <c r="Q36" s="26"/>
      <c r="R36" s="26"/>
      <c r="S36" s="26"/>
      <c r="T36" s="26"/>
      <c r="U36" s="26"/>
      <c r="V36" s="26"/>
      <c r="W36" s="26"/>
      <c r="X36" s="26"/>
      <c r="Y36" s="26"/>
      <c r="Z36" s="26"/>
    </row>
    <row r="37" spans="1:26" ht="15.75" hidden="1" customHeight="1">
      <c r="A37" s="8" t="s">
        <v>114</v>
      </c>
      <c r="B37" s="9"/>
      <c r="C37" s="9"/>
      <c r="D37" s="36"/>
      <c r="E37" s="16"/>
      <c r="F37" s="103"/>
      <c r="G37" s="16"/>
      <c r="H37" s="103"/>
      <c r="I37" s="139"/>
      <c r="J37" s="139"/>
      <c r="K37" s="139"/>
      <c r="L37" s="139"/>
      <c r="M37" s="26"/>
      <c r="N37" s="26"/>
      <c r="O37" s="26"/>
      <c r="P37" s="26"/>
      <c r="Q37" s="26"/>
      <c r="R37" s="26"/>
      <c r="S37" s="26"/>
      <c r="T37" s="26"/>
      <c r="U37" s="26"/>
      <c r="V37" s="26"/>
      <c r="W37" s="26"/>
      <c r="X37" s="26"/>
      <c r="Y37" s="26"/>
      <c r="Z37" s="26"/>
    </row>
    <row r="38" spans="1:26" ht="15.75" hidden="1" customHeight="1">
      <c r="A38" s="17" t="s">
        <v>112</v>
      </c>
      <c r="B38" s="18"/>
      <c r="C38" s="18"/>
      <c r="D38" s="42"/>
      <c r="E38" s="19"/>
      <c r="F38" s="103"/>
      <c r="G38" s="19"/>
      <c r="H38" s="103"/>
      <c r="I38" s="139"/>
      <c r="J38" s="139"/>
      <c r="K38" s="139"/>
      <c r="L38" s="139"/>
      <c r="M38" s="26"/>
      <c r="N38" s="26"/>
      <c r="O38" s="26"/>
      <c r="P38" s="26"/>
      <c r="Q38" s="26"/>
      <c r="R38" s="26"/>
      <c r="S38" s="26"/>
      <c r="T38" s="26"/>
      <c r="U38" s="26"/>
      <c r="V38" s="26"/>
      <c r="W38" s="26"/>
      <c r="X38" s="26"/>
      <c r="Y38" s="26"/>
      <c r="Z38" s="26"/>
    </row>
    <row r="39" spans="1:26" ht="15.75" hidden="1" customHeight="1">
      <c r="A39" s="20"/>
      <c r="B39" s="20"/>
      <c r="C39" s="20"/>
      <c r="D39" s="43"/>
      <c r="E39" s="21"/>
      <c r="F39" s="104"/>
      <c r="G39" s="21"/>
      <c r="H39" s="120"/>
      <c r="I39" s="148"/>
      <c r="J39" s="148"/>
      <c r="K39" s="148"/>
      <c r="L39" s="148"/>
      <c r="M39" s="26"/>
      <c r="N39" s="26"/>
      <c r="O39" s="26"/>
      <c r="P39" s="26"/>
      <c r="Q39" s="26"/>
      <c r="R39" s="26"/>
      <c r="S39" s="26"/>
      <c r="T39" s="26"/>
      <c r="U39" s="26"/>
      <c r="V39" s="26"/>
      <c r="W39" s="26"/>
      <c r="X39" s="26"/>
      <c r="Y39" s="26"/>
      <c r="Z39" s="26"/>
    </row>
    <row r="40" spans="1:26" ht="15.75" hidden="1" customHeight="1">
      <c r="A40" s="22" t="s">
        <v>115</v>
      </c>
      <c r="B40" s="23"/>
      <c r="C40" s="23"/>
      <c r="D40" s="44"/>
      <c r="E40" s="7"/>
      <c r="F40" s="115"/>
      <c r="G40" s="7"/>
      <c r="H40" s="115"/>
      <c r="I40" s="139"/>
      <c r="J40" s="139"/>
      <c r="K40" s="139"/>
      <c r="L40" s="139"/>
      <c r="M40" s="26"/>
      <c r="N40" s="26"/>
      <c r="O40" s="26"/>
      <c r="P40" s="26"/>
      <c r="Q40" s="26"/>
      <c r="R40" s="26"/>
      <c r="S40" s="26"/>
      <c r="T40" s="26"/>
      <c r="U40" s="26"/>
      <c r="V40" s="26"/>
      <c r="W40" s="26"/>
      <c r="X40" s="26"/>
      <c r="Y40" s="26"/>
      <c r="Z40" s="26"/>
    </row>
    <row r="41" spans="1:26" ht="15.75" hidden="1" customHeight="1">
      <c r="A41" s="8" t="s">
        <v>115</v>
      </c>
      <c r="B41" s="9"/>
      <c r="C41" s="9"/>
      <c r="D41" s="36"/>
      <c r="E41" s="11"/>
      <c r="F41" s="116"/>
      <c r="G41" s="11"/>
      <c r="H41" s="116"/>
      <c r="I41" s="139"/>
      <c r="J41" s="139"/>
      <c r="K41" s="139"/>
      <c r="L41" s="139"/>
      <c r="M41" s="26"/>
      <c r="N41" s="26"/>
      <c r="O41" s="26"/>
      <c r="P41" s="26"/>
      <c r="Q41" s="26"/>
      <c r="R41" s="26"/>
      <c r="S41" s="26"/>
      <c r="T41" s="26"/>
      <c r="U41" s="26"/>
      <c r="V41" s="26"/>
      <c r="W41" s="26"/>
      <c r="X41" s="26"/>
      <c r="Y41" s="26"/>
      <c r="Z41" s="26"/>
    </row>
    <row r="42" spans="1:26" ht="15.75" hidden="1" customHeight="1">
      <c r="A42" s="8" t="s">
        <v>116</v>
      </c>
      <c r="B42" s="9"/>
      <c r="C42" s="9"/>
      <c r="D42" s="36"/>
      <c r="E42" s="16"/>
      <c r="F42" s="116"/>
      <c r="G42" s="16"/>
      <c r="H42" s="116"/>
      <c r="I42" s="139"/>
      <c r="J42" s="139"/>
      <c r="K42" s="139"/>
      <c r="L42" s="139"/>
      <c r="M42" s="26"/>
      <c r="N42" s="26"/>
      <c r="O42" s="26"/>
      <c r="P42" s="26"/>
      <c r="Q42" s="26"/>
      <c r="R42" s="26"/>
      <c r="S42" s="26"/>
      <c r="T42" s="26"/>
      <c r="U42" s="26"/>
      <c r="V42" s="26"/>
      <c r="W42" s="26"/>
      <c r="X42" s="26"/>
      <c r="Y42" s="26"/>
      <c r="Z42" s="26"/>
    </row>
    <row r="43" spans="1:26" ht="15.75" hidden="1" customHeight="1">
      <c r="A43" s="17" t="s">
        <v>117</v>
      </c>
      <c r="B43" s="18"/>
      <c r="C43" s="18"/>
      <c r="D43" s="42"/>
      <c r="E43" s="19"/>
      <c r="F43" s="103"/>
      <c r="G43" s="19"/>
      <c r="H43" s="103"/>
      <c r="I43" s="139"/>
      <c r="J43" s="139"/>
      <c r="K43" s="139"/>
      <c r="L43" s="139"/>
      <c r="M43" s="26"/>
      <c r="N43" s="26"/>
      <c r="O43" s="26"/>
      <c r="P43" s="26"/>
      <c r="Q43" s="26"/>
      <c r="R43" s="26"/>
      <c r="S43" s="26"/>
      <c r="T43" s="26"/>
      <c r="U43" s="26"/>
      <c r="V43" s="26"/>
      <c r="W43" s="26"/>
      <c r="X43" s="26"/>
      <c r="Y43" s="26"/>
      <c r="Z43" s="26"/>
    </row>
    <row r="44" spans="1:26" ht="15.75" hidden="1" customHeight="1">
      <c r="A44" s="20"/>
      <c r="B44" s="20"/>
      <c r="C44" s="20"/>
      <c r="D44" s="43"/>
      <c r="E44" s="21"/>
      <c r="F44" s="104"/>
      <c r="G44" s="21"/>
      <c r="H44" s="120"/>
      <c r="I44" s="148"/>
      <c r="J44" s="148"/>
      <c r="K44" s="148"/>
      <c r="L44" s="148"/>
      <c r="M44" s="26"/>
      <c r="N44" s="26"/>
      <c r="O44" s="26"/>
      <c r="P44" s="26"/>
      <c r="Q44" s="26"/>
      <c r="R44" s="26"/>
      <c r="S44" s="26"/>
      <c r="T44" s="26"/>
      <c r="U44" s="26"/>
      <c r="V44" s="26"/>
      <c r="W44" s="26"/>
      <c r="X44" s="26"/>
      <c r="Y44" s="26"/>
      <c r="Z44" s="26"/>
    </row>
    <row r="45" spans="1:26" ht="15.75" customHeight="1">
      <c r="A45" s="87" t="s">
        <v>151</v>
      </c>
      <c r="B45" s="88"/>
      <c r="C45" s="88"/>
      <c r="D45" s="89"/>
      <c r="E45" s="91"/>
      <c r="F45" s="115"/>
      <c r="G45" s="91"/>
      <c r="H45" s="115"/>
      <c r="I45" s="139"/>
      <c r="J45" s="139"/>
      <c r="K45" s="139"/>
      <c r="L45" s="139"/>
      <c r="M45" s="26"/>
      <c r="N45" s="26"/>
      <c r="O45" s="26"/>
      <c r="P45" s="26"/>
      <c r="Q45" s="26"/>
      <c r="R45" s="26"/>
      <c r="S45" s="26"/>
      <c r="T45" s="26"/>
      <c r="U45" s="26"/>
      <c r="V45" s="26"/>
      <c r="W45" s="26"/>
      <c r="X45" s="26"/>
      <c r="Y45" s="26"/>
      <c r="Z45" s="26"/>
    </row>
    <row r="46" spans="1:26" ht="15.75" customHeight="1">
      <c r="A46" s="135" t="s">
        <v>152</v>
      </c>
      <c r="B46" s="136"/>
      <c r="C46" s="136"/>
      <c r="D46" s="136"/>
      <c r="E46" s="96"/>
      <c r="F46" s="117"/>
      <c r="G46" s="7"/>
      <c r="H46" s="117"/>
      <c r="I46" s="25"/>
      <c r="J46" s="25"/>
      <c r="K46" s="25"/>
      <c r="L46" s="25"/>
      <c r="M46" s="26"/>
      <c r="N46" s="26"/>
      <c r="O46" s="26"/>
      <c r="P46" s="26"/>
      <c r="Q46" s="26"/>
      <c r="R46" s="26"/>
      <c r="S46" s="26"/>
      <c r="T46" s="26"/>
      <c r="U46" s="26"/>
      <c r="V46" s="26"/>
      <c r="W46" s="26"/>
      <c r="X46" s="26"/>
      <c r="Y46" s="26"/>
      <c r="Z46" s="26"/>
    </row>
    <row r="47" spans="1:26" ht="38.450000000000003" customHeight="1">
      <c r="A47" s="8" t="s">
        <v>153</v>
      </c>
      <c r="B47" s="9" t="s">
        <v>154</v>
      </c>
      <c r="C47" s="38">
        <v>150000</v>
      </c>
      <c r="D47" s="36">
        <v>3</v>
      </c>
      <c r="E47" s="11">
        <f>C47*D47</f>
        <v>450000</v>
      </c>
      <c r="F47" s="116"/>
      <c r="G47" s="11">
        <f t="shared" ref="G47:G48" si="1">+E47</f>
        <v>450000</v>
      </c>
      <c r="H47" s="116"/>
      <c r="I47" s="139"/>
      <c r="J47" s="139"/>
      <c r="K47" s="139"/>
      <c r="L47" s="139"/>
      <c r="M47" s="26"/>
      <c r="N47" s="26"/>
      <c r="O47" s="26"/>
      <c r="P47" s="26"/>
      <c r="Q47" s="26"/>
      <c r="R47" s="26"/>
      <c r="S47" s="26"/>
      <c r="T47" s="26"/>
      <c r="U47" s="26"/>
      <c r="V47" s="26"/>
      <c r="W47" s="26"/>
      <c r="X47" s="26"/>
      <c r="Y47" s="26"/>
      <c r="Z47" s="26"/>
    </row>
    <row r="48" spans="1:26" ht="55.15" customHeight="1">
      <c r="A48" s="8" t="s">
        <v>155</v>
      </c>
      <c r="B48" s="9" t="s">
        <v>156</v>
      </c>
      <c r="C48" s="38">
        <v>950000</v>
      </c>
      <c r="D48" s="36">
        <v>1</v>
      </c>
      <c r="E48" s="11">
        <f>C48*D48</f>
        <v>950000</v>
      </c>
      <c r="F48" s="116"/>
      <c r="G48" s="11">
        <f t="shared" si="1"/>
        <v>950000</v>
      </c>
      <c r="H48" s="116"/>
      <c r="I48" s="25"/>
      <c r="J48" s="25"/>
      <c r="K48" s="25"/>
      <c r="L48" s="25"/>
      <c r="M48" s="26"/>
      <c r="N48" s="26"/>
      <c r="O48" s="26"/>
      <c r="P48" s="26"/>
      <c r="Q48" s="26"/>
      <c r="R48" s="26"/>
      <c r="S48" s="26"/>
      <c r="T48" s="26"/>
      <c r="U48" s="26"/>
      <c r="V48" s="26"/>
      <c r="W48" s="26"/>
      <c r="X48" s="26"/>
      <c r="Y48" s="26"/>
      <c r="Z48" s="26"/>
    </row>
    <row r="49" spans="1:26" ht="24" customHeight="1">
      <c r="A49" s="135" t="s">
        <v>157</v>
      </c>
      <c r="B49" s="136"/>
      <c r="C49" s="136"/>
      <c r="D49" s="136"/>
      <c r="E49" s="95"/>
      <c r="F49" s="117"/>
      <c r="G49" s="83"/>
      <c r="H49" s="117"/>
      <c r="I49" s="25"/>
      <c r="J49" s="25"/>
      <c r="K49" s="25"/>
      <c r="L49" s="25"/>
      <c r="M49" s="26"/>
      <c r="N49" s="26"/>
      <c r="O49" s="26"/>
      <c r="P49" s="26"/>
      <c r="Q49" s="26"/>
      <c r="R49" s="26"/>
      <c r="S49" s="26"/>
      <c r="T49" s="26"/>
      <c r="U49" s="26"/>
      <c r="V49" s="26"/>
      <c r="W49" s="26"/>
      <c r="X49" s="26"/>
      <c r="Y49" s="26"/>
      <c r="Z49" s="26"/>
    </row>
    <row r="50" spans="1:26" ht="15.75" customHeight="1">
      <c r="A50" s="6"/>
      <c r="B50" s="6"/>
      <c r="C50" s="84">
        <v>150000</v>
      </c>
      <c r="D50" s="85">
        <v>3</v>
      </c>
      <c r="E50" s="86">
        <f>C50*D50</f>
        <v>450000</v>
      </c>
      <c r="F50" s="118"/>
      <c r="G50" s="86">
        <f t="shared" ref="G50" si="2">+E50</f>
        <v>450000</v>
      </c>
      <c r="H50" s="116"/>
      <c r="I50" s="139"/>
      <c r="J50" s="139"/>
      <c r="K50" s="139"/>
      <c r="L50" s="139"/>
      <c r="M50" s="26"/>
      <c r="N50" s="26"/>
      <c r="O50" s="26"/>
      <c r="P50" s="26"/>
      <c r="Q50" s="26"/>
      <c r="R50" s="26"/>
      <c r="S50" s="26"/>
      <c r="T50" s="26"/>
      <c r="U50" s="26"/>
      <c r="V50" s="26"/>
      <c r="W50" s="26"/>
      <c r="X50" s="26"/>
      <c r="Y50" s="26"/>
      <c r="Z50" s="26"/>
    </row>
    <row r="51" spans="1:26" ht="15.75" customHeight="1">
      <c r="A51" s="6"/>
      <c r="B51" s="6"/>
      <c r="C51" s="84"/>
      <c r="D51" s="85"/>
      <c r="E51" s="86"/>
      <c r="F51" s="118"/>
      <c r="G51" s="86"/>
      <c r="H51" s="117"/>
      <c r="I51" s="81"/>
      <c r="J51" s="81"/>
      <c r="K51" s="81"/>
      <c r="L51" s="81"/>
      <c r="M51" s="26"/>
      <c r="N51" s="26"/>
      <c r="O51" s="26"/>
      <c r="P51" s="26"/>
      <c r="Q51" s="26"/>
      <c r="R51" s="26"/>
      <c r="S51" s="26"/>
      <c r="T51" s="26"/>
      <c r="U51" s="26"/>
      <c r="V51" s="26"/>
      <c r="W51" s="26"/>
      <c r="X51" s="26"/>
      <c r="Y51" s="26"/>
      <c r="Z51" s="26"/>
    </row>
    <row r="52" spans="1:26" ht="15.75" customHeight="1">
      <c r="A52" s="6"/>
      <c r="B52" s="6"/>
      <c r="C52" s="84"/>
      <c r="D52" s="85"/>
      <c r="E52" s="11"/>
      <c r="F52" s="116"/>
      <c r="G52" s="11"/>
      <c r="H52" s="117"/>
      <c r="I52" s="81"/>
      <c r="J52" s="81"/>
      <c r="K52" s="81"/>
      <c r="L52" s="81"/>
      <c r="M52" s="26"/>
      <c r="N52" s="26"/>
      <c r="O52" s="26"/>
      <c r="P52" s="26"/>
      <c r="Q52" s="26"/>
      <c r="R52" s="26"/>
      <c r="S52" s="26"/>
      <c r="T52" s="26"/>
      <c r="U52" s="26"/>
      <c r="V52" s="26"/>
      <c r="W52" s="26"/>
      <c r="X52" s="26"/>
      <c r="Y52" s="26"/>
      <c r="Z52" s="26"/>
    </row>
    <row r="53" spans="1:26" ht="15.75" customHeight="1">
      <c r="A53" s="17" t="s">
        <v>159</v>
      </c>
      <c r="B53" s="92"/>
      <c r="C53" s="92"/>
      <c r="D53" s="93"/>
      <c r="E53" s="94">
        <f>SUM(E47:E52)</f>
        <v>1850000</v>
      </c>
      <c r="F53" s="119"/>
      <c r="G53" s="94">
        <f>SUM(G47:G52)</f>
        <v>1850000</v>
      </c>
      <c r="H53" s="120"/>
      <c r="I53" s="81"/>
      <c r="J53" s="81"/>
      <c r="K53" s="81"/>
      <c r="L53" s="81"/>
      <c r="M53" s="26"/>
      <c r="N53" s="26"/>
      <c r="O53" s="26"/>
      <c r="P53" s="26"/>
      <c r="Q53" s="26"/>
      <c r="R53" s="26"/>
      <c r="S53" s="26"/>
      <c r="T53" s="26"/>
      <c r="U53" s="26"/>
      <c r="V53" s="26"/>
      <c r="W53" s="26"/>
      <c r="X53" s="26"/>
      <c r="Y53" s="26"/>
      <c r="Z53" s="26"/>
    </row>
    <row r="54" spans="1:26" ht="15.75" customHeight="1">
      <c r="A54" s="21"/>
      <c r="B54" s="21"/>
      <c r="C54" s="21"/>
      <c r="D54" s="82"/>
      <c r="E54" s="21"/>
      <c r="F54" s="120"/>
      <c r="G54" s="21"/>
      <c r="H54" s="120"/>
      <c r="I54" s="81"/>
      <c r="J54" s="81"/>
      <c r="K54" s="81"/>
      <c r="L54" s="81"/>
      <c r="M54" s="26"/>
      <c r="N54" s="26"/>
      <c r="O54" s="26"/>
      <c r="P54" s="26"/>
      <c r="Q54" s="26"/>
      <c r="R54" s="26"/>
      <c r="S54" s="26"/>
      <c r="T54" s="26"/>
      <c r="U54" s="26"/>
      <c r="V54" s="26"/>
      <c r="W54" s="26"/>
      <c r="X54" s="26"/>
      <c r="Y54" s="26"/>
      <c r="Z54" s="26"/>
    </row>
    <row r="55" spans="1:26" ht="15.75" customHeight="1">
      <c r="A55" s="87" t="s">
        <v>160</v>
      </c>
      <c r="B55" s="88"/>
      <c r="C55" s="88"/>
      <c r="D55" s="89"/>
      <c r="E55" s="91"/>
      <c r="F55" s="115"/>
      <c r="G55" s="91"/>
      <c r="H55" s="120"/>
      <c r="I55" s="81"/>
      <c r="J55" s="81"/>
      <c r="K55" s="81"/>
      <c r="L55" s="81"/>
      <c r="M55" s="26"/>
      <c r="N55" s="26"/>
      <c r="O55" s="26"/>
      <c r="P55" s="26"/>
      <c r="Q55" s="26"/>
      <c r="R55" s="26"/>
      <c r="S55" s="26"/>
      <c r="T55" s="26"/>
      <c r="U55" s="26"/>
      <c r="V55" s="26"/>
      <c r="W55" s="26"/>
      <c r="X55" s="26"/>
      <c r="Y55" s="26"/>
      <c r="Z55" s="26"/>
    </row>
    <row r="56" spans="1:26" ht="15.75" customHeight="1">
      <c r="A56" s="135" t="s">
        <v>127</v>
      </c>
      <c r="B56" s="136"/>
      <c r="C56" s="136"/>
      <c r="D56" s="136"/>
      <c r="E56" s="136"/>
      <c r="F56" s="117"/>
      <c r="G56" s="7"/>
      <c r="H56" s="120"/>
      <c r="I56" s="81"/>
      <c r="J56" s="81"/>
      <c r="K56" s="81"/>
      <c r="L56" s="81"/>
      <c r="M56" s="26"/>
      <c r="N56" s="26"/>
      <c r="O56" s="26"/>
      <c r="P56" s="26"/>
      <c r="Q56" s="26"/>
      <c r="R56" s="26"/>
      <c r="S56" s="26"/>
      <c r="T56" s="26"/>
      <c r="U56" s="26"/>
      <c r="V56" s="26"/>
      <c r="W56" s="26"/>
      <c r="X56" s="26"/>
      <c r="Y56" s="26"/>
      <c r="Z56" s="26"/>
    </row>
    <row r="57" spans="1:26" ht="34.15" customHeight="1">
      <c r="A57" s="8" t="s">
        <v>128</v>
      </c>
      <c r="B57" s="9" t="s">
        <v>129</v>
      </c>
      <c r="C57" s="38">
        <v>194000</v>
      </c>
      <c r="D57" s="36">
        <v>30</v>
      </c>
      <c r="E57" s="11">
        <f>C57*D57</f>
        <v>5820000</v>
      </c>
      <c r="F57" s="116"/>
      <c r="G57" s="11">
        <f t="shared" ref="G57:G58" si="3">+E57</f>
        <v>5820000</v>
      </c>
      <c r="H57" s="120"/>
      <c r="I57" s="81"/>
      <c r="J57" s="81"/>
      <c r="K57" s="81"/>
      <c r="L57" s="81"/>
      <c r="M57" s="26"/>
      <c r="N57" s="26"/>
      <c r="O57" s="26"/>
      <c r="P57" s="26"/>
      <c r="Q57" s="26"/>
      <c r="R57" s="26"/>
      <c r="S57" s="26"/>
      <c r="T57" s="26"/>
      <c r="U57" s="26"/>
      <c r="V57" s="26"/>
      <c r="W57" s="26"/>
      <c r="X57" s="26"/>
      <c r="Y57" s="26"/>
      <c r="Z57" s="26"/>
    </row>
    <row r="58" spans="1:26" ht="42" customHeight="1">
      <c r="A58" s="8" t="s">
        <v>130</v>
      </c>
      <c r="B58" s="9" t="s">
        <v>131</v>
      </c>
      <c r="C58" s="38">
        <v>14000</v>
      </c>
      <c r="D58" s="36">
        <v>30</v>
      </c>
      <c r="E58" s="11">
        <f>C58*D58</f>
        <v>420000</v>
      </c>
      <c r="F58" s="116"/>
      <c r="G58" s="11">
        <f t="shared" si="3"/>
        <v>420000</v>
      </c>
      <c r="H58" s="120"/>
      <c r="I58" s="81"/>
      <c r="J58" s="81"/>
      <c r="K58" s="81"/>
      <c r="L58" s="81"/>
      <c r="M58" s="26"/>
      <c r="N58" s="26"/>
      <c r="O58" s="26"/>
      <c r="P58" s="26"/>
      <c r="Q58" s="26"/>
      <c r="R58" s="26"/>
      <c r="S58" s="26"/>
      <c r="T58" s="26"/>
      <c r="U58" s="26"/>
      <c r="V58" s="26"/>
      <c r="W58" s="26"/>
      <c r="X58" s="26"/>
      <c r="Y58" s="26"/>
      <c r="Z58" s="26"/>
    </row>
    <row r="59" spans="1:26" ht="15.75" customHeight="1">
      <c r="A59" s="133" t="s">
        <v>161</v>
      </c>
      <c r="B59" s="134"/>
      <c r="C59" s="134"/>
      <c r="D59" s="134"/>
      <c r="E59" s="95"/>
      <c r="F59" s="116"/>
      <c r="G59" s="11"/>
      <c r="H59" s="120"/>
      <c r="I59" s="81"/>
      <c r="J59" s="81"/>
      <c r="K59" s="81"/>
      <c r="L59" s="81"/>
      <c r="M59" s="26"/>
      <c r="N59" s="26"/>
      <c r="O59" s="26"/>
      <c r="P59" s="26"/>
      <c r="Q59" s="26"/>
      <c r="R59" s="26"/>
      <c r="S59" s="26"/>
      <c r="T59" s="26"/>
      <c r="U59" s="26"/>
      <c r="V59" s="26"/>
      <c r="W59" s="26"/>
      <c r="X59" s="26"/>
      <c r="Y59" s="26"/>
      <c r="Z59" s="26"/>
    </row>
    <row r="60" spans="1:26" ht="50.45" customHeight="1">
      <c r="A60" s="63" t="s">
        <v>161</v>
      </c>
      <c r="B60" s="67" t="s">
        <v>162</v>
      </c>
      <c r="C60" s="68">
        <v>1500000</v>
      </c>
      <c r="D60" s="68">
        <v>2</v>
      </c>
      <c r="E60" s="66">
        <f>C60*D60</f>
        <v>3000000</v>
      </c>
      <c r="F60" s="116"/>
      <c r="G60" s="11">
        <f>+E60</f>
        <v>3000000</v>
      </c>
      <c r="H60" s="120"/>
      <c r="I60" s="81"/>
      <c r="J60" s="81"/>
      <c r="K60" s="81"/>
      <c r="L60" s="81"/>
      <c r="M60" s="26"/>
      <c r="N60" s="26"/>
      <c r="O60" s="26"/>
      <c r="P60" s="26"/>
      <c r="Q60" s="26"/>
      <c r="R60" s="26"/>
      <c r="S60" s="26"/>
      <c r="T60" s="26"/>
      <c r="U60" s="26"/>
      <c r="V60" s="26"/>
      <c r="W60" s="26"/>
      <c r="X60" s="26"/>
      <c r="Y60" s="26"/>
      <c r="Z60" s="26"/>
    </row>
    <row r="61" spans="1:26" ht="42" customHeight="1" thickBot="1">
      <c r="A61" s="63" t="s">
        <v>161</v>
      </c>
      <c r="B61" s="67" t="s">
        <v>162</v>
      </c>
      <c r="C61" s="68">
        <v>1500000</v>
      </c>
      <c r="D61" s="68">
        <v>2</v>
      </c>
      <c r="E61" s="66">
        <f>C61*D61</f>
        <v>3000000</v>
      </c>
      <c r="F61" s="116"/>
      <c r="G61" s="16">
        <f>E61</f>
        <v>3000000</v>
      </c>
      <c r="H61" s="120"/>
      <c r="I61" s="81"/>
      <c r="J61" s="81"/>
      <c r="K61" s="81"/>
      <c r="L61" s="81"/>
      <c r="M61" s="26"/>
      <c r="N61" s="26"/>
      <c r="O61" s="26"/>
      <c r="P61" s="26"/>
      <c r="Q61" s="26"/>
      <c r="R61" s="26"/>
      <c r="S61" s="26"/>
      <c r="T61" s="26"/>
      <c r="U61" s="26"/>
      <c r="V61" s="26"/>
      <c r="W61" s="26"/>
      <c r="X61" s="26"/>
      <c r="Y61" s="26"/>
      <c r="Z61" s="26"/>
    </row>
    <row r="62" spans="1:26" ht="15.75" customHeight="1">
      <c r="A62" s="137" t="s">
        <v>132</v>
      </c>
      <c r="B62" s="138"/>
      <c r="C62" s="138"/>
      <c r="D62" s="138"/>
      <c r="E62" s="95"/>
      <c r="F62" s="116"/>
      <c r="G62" s="11"/>
      <c r="H62" s="120"/>
      <c r="I62" s="81"/>
      <c r="J62" s="81"/>
      <c r="K62" s="81"/>
      <c r="L62" s="81"/>
      <c r="M62" s="26"/>
      <c r="N62" s="26"/>
      <c r="O62" s="26"/>
      <c r="P62" s="26"/>
      <c r="Q62" s="26"/>
      <c r="R62" s="26"/>
      <c r="S62" s="26"/>
      <c r="T62" s="26"/>
      <c r="U62" s="26"/>
      <c r="V62" s="26"/>
      <c r="W62" s="26"/>
      <c r="X62" s="26"/>
      <c r="Y62" s="26"/>
      <c r="Z62" s="26"/>
    </row>
    <row r="63" spans="1:26" ht="32.450000000000003" customHeight="1">
      <c r="A63" s="63" t="s">
        <v>133</v>
      </c>
      <c r="B63" s="67" t="s">
        <v>134</v>
      </c>
      <c r="C63" s="68">
        <v>675000</v>
      </c>
      <c r="D63" s="68">
        <v>2</v>
      </c>
      <c r="E63" s="66">
        <f>C63*D63</f>
        <v>1350000</v>
      </c>
      <c r="F63" s="116"/>
      <c r="G63" s="11">
        <f>+E63</f>
        <v>1350000</v>
      </c>
      <c r="H63" s="120"/>
      <c r="I63" s="81"/>
      <c r="J63" s="81"/>
      <c r="K63" s="81"/>
      <c r="L63" s="81"/>
      <c r="M63" s="26"/>
      <c r="N63" s="26"/>
      <c r="O63" s="26"/>
      <c r="P63" s="26"/>
      <c r="Q63" s="26"/>
      <c r="R63" s="26"/>
      <c r="S63" s="26"/>
      <c r="T63" s="26"/>
      <c r="U63" s="26"/>
      <c r="V63" s="26"/>
      <c r="W63" s="26"/>
      <c r="X63" s="26"/>
      <c r="Y63" s="26"/>
      <c r="Z63" s="26"/>
    </row>
    <row r="64" spans="1:26" ht="43.15" customHeight="1" thickBot="1">
      <c r="A64" s="69" t="s">
        <v>135</v>
      </c>
      <c r="B64" s="70" t="s">
        <v>134</v>
      </c>
      <c r="C64" s="68">
        <v>675000</v>
      </c>
      <c r="D64" s="71">
        <v>2</v>
      </c>
      <c r="E64" s="72">
        <f>C64*D64</f>
        <v>1350000</v>
      </c>
      <c r="F64" s="116"/>
      <c r="G64" s="16">
        <f>E64</f>
        <v>1350000</v>
      </c>
      <c r="H64" s="115"/>
      <c r="I64" s="139"/>
      <c r="J64" s="139"/>
      <c r="K64" s="139"/>
      <c r="L64" s="139"/>
      <c r="M64" s="26"/>
      <c r="N64" s="26"/>
      <c r="O64" s="26"/>
      <c r="P64" s="26"/>
      <c r="Q64" s="26"/>
      <c r="R64" s="26"/>
      <c r="S64" s="26"/>
      <c r="T64" s="26"/>
      <c r="U64" s="26"/>
      <c r="V64" s="26"/>
      <c r="W64" s="26"/>
      <c r="X64" s="26"/>
      <c r="Y64" s="26"/>
      <c r="Z64" s="26"/>
    </row>
    <row r="65" spans="1:26" ht="15">
      <c r="A65" s="17" t="s">
        <v>159</v>
      </c>
      <c r="B65" s="18"/>
      <c r="C65" s="18"/>
      <c r="D65" s="42"/>
      <c r="E65" s="19">
        <f>SUM(E57:E64)</f>
        <v>14940000</v>
      </c>
      <c r="F65" s="103"/>
      <c r="G65" s="19">
        <f>SUM(G57:G64)</f>
        <v>14940000</v>
      </c>
      <c r="H65" s="117"/>
      <c r="I65" s="25"/>
      <c r="J65" s="25"/>
      <c r="K65" s="25"/>
      <c r="L65" s="25"/>
      <c r="M65" s="26"/>
      <c r="N65" s="26"/>
      <c r="O65" s="26"/>
      <c r="P65" s="26"/>
      <c r="Q65" s="26"/>
      <c r="R65" s="26"/>
      <c r="S65" s="26"/>
      <c r="T65" s="26"/>
      <c r="U65" s="26"/>
      <c r="V65" s="26"/>
      <c r="W65" s="26"/>
      <c r="X65" s="26"/>
      <c r="Y65" s="26"/>
      <c r="Z65" s="26"/>
    </row>
    <row r="66" spans="1:26" ht="25.5" customHeight="1">
      <c r="A66" s="21"/>
      <c r="B66" s="21"/>
      <c r="C66" s="21"/>
      <c r="D66" s="82"/>
      <c r="E66" s="21"/>
      <c r="F66" s="120"/>
      <c r="G66" s="21"/>
      <c r="H66" s="116"/>
      <c r="I66" s="139"/>
      <c r="J66" s="139"/>
      <c r="K66" s="139"/>
      <c r="L66" s="139"/>
      <c r="M66" s="26"/>
      <c r="N66" s="26"/>
      <c r="O66" s="26"/>
      <c r="P66" s="26"/>
      <c r="Q66" s="26"/>
      <c r="R66" s="26"/>
      <c r="S66" s="26"/>
      <c r="T66" s="26"/>
      <c r="U66" s="26"/>
      <c r="V66" s="26"/>
      <c r="W66" s="26"/>
      <c r="X66" s="26"/>
      <c r="Y66" s="26"/>
      <c r="Z66" s="26"/>
    </row>
    <row r="67" spans="1:26" ht="46.35" customHeight="1">
      <c r="A67" s="87" t="s">
        <v>118</v>
      </c>
      <c r="B67" s="88"/>
      <c r="C67" s="88"/>
      <c r="D67" s="89"/>
      <c r="E67" s="91"/>
      <c r="F67" s="115"/>
      <c r="G67" s="91"/>
      <c r="H67" s="116"/>
      <c r="I67" s="25"/>
      <c r="J67" s="25"/>
      <c r="K67" s="25"/>
      <c r="L67" s="25"/>
      <c r="M67" s="26"/>
      <c r="N67" s="26"/>
      <c r="O67" s="26"/>
      <c r="P67" s="26"/>
      <c r="Q67" s="26"/>
      <c r="R67" s="26"/>
      <c r="S67" s="26"/>
      <c r="T67" s="26"/>
      <c r="U67" s="26"/>
      <c r="V67" s="26"/>
      <c r="W67" s="26"/>
      <c r="X67" s="26"/>
      <c r="Y67" s="26"/>
      <c r="Z67" s="26"/>
    </row>
    <row r="68" spans="1:26" ht="39" customHeight="1">
      <c r="A68" s="135" t="s">
        <v>127</v>
      </c>
      <c r="B68" s="136"/>
      <c r="C68" s="136"/>
      <c r="D68" s="136"/>
      <c r="E68" s="136"/>
      <c r="F68" s="117"/>
      <c r="G68" s="7"/>
      <c r="H68" s="116"/>
      <c r="I68" s="147"/>
      <c r="J68" s="147"/>
      <c r="K68" s="147"/>
      <c r="L68" s="147"/>
      <c r="M68" s="26"/>
      <c r="N68" s="26"/>
      <c r="O68" s="26"/>
      <c r="P68" s="26"/>
      <c r="Q68" s="26"/>
      <c r="R68" s="26"/>
      <c r="S68" s="26"/>
      <c r="T68" s="26"/>
      <c r="U68" s="26"/>
      <c r="V68" s="26"/>
      <c r="W68" s="26"/>
      <c r="X68" s="26"/>
      <c r="Y68" s="26"/>
      <c r="Z68" s="26"/>
    </row>
    <row r="69" spans="1:26" ht="39" customHeight="1">
      <c r="A69" s="8" t="s">
        <v>128</v>
      </c>
      <c r="B69" s="9" t="s">
        <v>129</v>
      </c>
      <c r="C69" s="38">
        <v>194000</v>
      </c>
      <c r="D69" s="36">
        <v>30</v>
      </c>
      <c r="E69" s="11">
        <f>C69*D69</f>
        <v>5820000</v>
      </c>
      <c r="F69" s="116"/>
      <c r="G69" s="11">
        <f t="shared" ref="G69:G70" si="4">+E69</f>
        <v>5820000</v>
      </c>
      <c r="H69" s="116"/>
      <c r="I69" s="9"/>
      <c r="J69" s="9"/>
      <c r="K69" s="9"/>
      <c r="L69" s="9"/>
      <c r="M69" s="26"/>
      <c r="N69" s="26"/>
      <c r="O69" s="26"/>
      <c r="P69" s="26"/>
      <c r="Q69" s="26"/>
      <c r="R69" s="26"/>
      <c r="S69" s="26"/>
      <c r="T69" s="26"/>
      <c r="U69" s="26"/>
      <c r="V69" s="26"/>
      <c r="W69" s="26"/>
      <c r="X69" s="26"/>
      <c r="Y69" s="26"/>
      <c r="Z69" s="26"/>
    </row>
    <row r="70" spans="1:26" ht="39" customHeight="1">
      <c r="A70" s="8" t="s">
        <v>130</v>
      </c>
      <c r="B70" s="9" t="s">
        <v>131</v>
      </c>
      <c r="C70" s="38">
        <v>14000</v>
      </c>
      <c r="D70" s="36">
        <v>30</v>
      </c>
      <c r="E70" s="11">
        <f>C70*D70</f>
        <v>420000</v>
      </c>
      <c r="F70" s="116"/>
      <c r="G70" s="11">
        <f t="shared" si="4"/>
        <v>420000</v>
      </c>
      <c r="H70" s="116"/>
      <c r="I70" s="139"/>
      <c r="J70" s="139"/>
      <c r="K70" s="139"/>
      <c r="L70" s="139"/>
      <c r="M70" s="26"/>
      <c r="N70" s="26"/>
      <c r="O70" s="26"/>
      <c r="P70" s="26"/>
      <c r="Q70" s="26"/>
      <c r="R70" s="26"/>
      <c r="S70" s="26"/>
      <c r="T70" s="26"/>
      <c r="U70" s="26"/>
      <c r="V70" s="26"/>
      <c r="W70" s="26"/>
      <c r="X70" s="26"/>
      <c r="Y70" s="26"/>
      <c r="Z70" s="26"/>
    </row>
    <row r="71" spans="1:26" ht="39" customHeight="1">
      <c r="A71" s="140" t="s">
        <v>132</v>
      </c>
      <c r="B71" s="141"/>
      <c r="C71" s="141"/>
      <c r="D71" s="141"/>
      <c r="E71" s="141"/>
      <c r="F71" s="116"/>
      <c r="G71" s="11"/>
      <c r="H71" s="116"/>
      <c r="I71" s="25"/>
      <c r="J71" s="25"/>
      <c r="K71" s="25"/>
      <c r="L71" s="25"/>
      <c r="M71" s="26"/>
      <c r="N71" s="26"/>
      <c r="O71" s="26"/>
      <c r="P71" s="26"/>
      <c r="Q71" s="26"/>
      <c r="R71" s="26"/>
      <c r="S71" s="26"/>
      <c r="T71" s="26"/>
      <c r="U71" s="26"/>
      <c r="V71" s="26"/>
      <c r="W71" s="26"/>
      <c r="X71" s="26"/>
      <c r="Y71" s="26"/>
      <c r="Z71" s="26"/>
    </row>
    <row r="72" spans="1:26" ht="39" customHeight="1">
      <c r="A72" s="63" t="s">
        <v>133</v>
      </c>
      <c r="B72" s="67" t="s">
        <v>134</v>
      </c>
      <c r="C72" s="68">
        <v>675000</v>
      </c>
      <c r="D72" s="68">
        <v>2</v>
      </c>
      <c r="E72" s="66">
        <f>C72*D72</f>
        <v>1350000</v>
      </c>
      <c r="F72" s="116"/>
      <c r="G72" s="11">
        <f>+E72</f>
        <v>1350000</v>
      </c>
      <c r="H72" s="116"/>
      <c r="I72" s="25"/>
      <c r="J72" s="25"/>
      <c r="K72" s="25"/>
      <c r="L72" s="25"/>
      <c r="M72" s="26"/>
      <c r="N72" s="26"/>
      <c r="O72" s="26"/>
      <c r="P72" s="26"/>
      <c r="Q72" s="26"/>
      <c r="R72" s="26"/>
      <c r="S72" s="26"/>
      <c r="T72" s="26"/>
      <c r="U72" s="26"/>
      <c r="V72" s="26"/>
      <c r="W72" s="26"/>
      <c r="X72" s="26"/>
      <c r="Y72" s="26"/>
      <c r="Z72" s="26"/>
    </row>
    <row r="73" spans="1:26" ht="39" customHeight="1" thickBot="1">
      <c r="A73" s="69" t="s">
        <v>135</v>
      </c>
      <c r="B73" s="70" t="s">
        <v>134</v>
      </c>
      <c r="C73" s="68">
        <v>675000</v>
      </c>
      <c r="D73" s="71">
        <v>2</v>
      </c>
      <c r="E73" s="72">
        <f>C73*D73</f>
        <v>1350000</v>
      </c>
      <c r="F73" s="116"/>
      <c r="G73" s="16">
        <f>E73</f>
        <v>1350000</v>
      </c>
      <c r="H73" s="116"/>
      <c r="I73" s="25"/>
      <c r="J73" s="25"/>
      <c r="K73" s="25"/>
      <c r="L73" s="25"/>
      <c r="M73" s="26"/>
      <c r="N73" s="26"/>
      <c r="O73" s="26"/>
      <c r="P73" s="26"/>
      <c r="Q73" s="26"/>
      <c r="R73" s="26"/>
      <c r="S73" s="26"/>
      <c r="T73" s="26"/>
      <c r="U73" s="26"/>
      <c r="V73" s="26"/>
      <c r="W73" s="26"/>
      <c r="X73" s="26"/>
      <c r="Y73" s="26"/>
      <c r="Z73" s="26"/>
    </row>
    <row r="74" spans="1:26" ht="39" customHeight="1">
      <c r="A74" s="142" t="s">
        <v>150</v>
      </c>
      <c r="B74" s="142"/>
      <c r="C74" s="142"/>
      <c r="D74" s="142"/>
      <c r="E74" s="142"/>
      <c r="F74" s="116"/>
      <c r="G74" s="65"/>
      <c r="H74" s="116"/>
      <c r="I74" s="25"/>
      <c r="J74" s="25"/>
      <c r="K74" s="25"/>
      <c r="L74" s="25"/>
      <c r="M74" s="26"/>
      <c r="N74" s="26"/>
      <c r="O74" s="26"/>
      <c r="P74" s="26"/>
      <c r="Q74" s="26"/>
      <c r="R74" s="26"/>
      <c r="S74" s="26"/>
      <c r="T74" s="26"/>
      <c r="U74" s="26"/>
      <c r="V74" s="26"/>
      <c r="W74" s="26"/>
      <c r="X74" s="26"/>
      <c r="Y74" s="26"/>
      <c r="Z74" s="26"/>
    </row>
    <row r="75" spans="1:26" ht="15.75" customHeight="1">
      <c r="A75" s="73" t="s">
        <v>136</v>
      </c>
      <c r="B75" s="76" t="s">
        <v>137</v>
      </c>
      <c r="C75" s="74">
        <v>1500</v>
      </c>
      <c r="D75" s="75">
        <v>30</v>
      </c>
      <c r="E75" s="66">
        <f>C75*30</f>
        <v>45000</v>
      </c>
      <c r="F75" s="121"/>
      <c r="G75" s="66">
        <f t="shared" ref="G75:G78" si="5">+E75</f>
        <v>45000</v>
      </c>
      <c r="H75" s="116"/>
      <c r="I75" s="25"/>
      <c r="J75" s="25"/>
      <c r="K75" s="25"/>
      <c r="L75" s="25"/>
      <c r="M75" s="26"/>
      <c r="N75" s="26"/>
      <c r="O75" s="26"/>
      <c r="P75" s="26"/>
      <c r="Q75" s="26"/>
      <c r="R75" s="26"/>
      <c r="S75" s="26"/>
      <c r="T75" s="26"/>
      <c r="U75" s="26"/>
      <c r="V75" s="26"/>
      <c r="W75" s="26"/>
      <c r="X75" s="26"/>
      <c r="Y75" s="26"/>
      <c r="Z75" s="26"/>
    </row>
    <row r="76" spans="1:26" ht="15.75" customHeight="1">
      <c r="A76" s="73" t="s">
        <v>136</v>
      </c>
      <c r="B76" s="76" t="s">
        <v>138</v>
      </c>
      <c r="C76" s="74">
        <v>10000</v>
      </c>
      <c r="D76" s="75">
        <v>20</v>
      </c>
      <c r="E76" s="66">
        <f>C76*20</f>
        <v>200000</v>
      </c>
      <c r="F76" s="121"/>
      <c r="G76" s="66">
        <f t="shared" si="5"/>
        <v>200000</v>
      </c>
      <c r="H76" s="116"/>
      <c r="I76" s="25"/>
      <c r="J76" s="25"/>
      <c r="K76" s="25"/>
      <c r="L76" s="25"/>
      <c r="M76" s="26"/>
      <c r="N76" s="26"/>
      <c r="O76" s="26"/>
      <c r="P76" s="26"/>
      <c r="Q76" s="26"/>
      <c r="R76" s="26"/>
      <c r="S76" s="26"/>
      <c r="T76" s="26"/>
      <c r="U76" s="26"/>
      <c r="V76" s="26"/>
      <c r="W76" s="26"/>
      <c r="X76" s="26"/>
      <c r="Y76" s="26"/>
      <c r="Z76" s="26"/>
    </row>
    <row r="77" spans="1:26" ht="15.75" customHeight="1">
      <c r="A77" s="64" t="s">
        <v>139</v>
      </c>
      <c r="B77" s="76" t="s">
        <v>140</v>
      </c>
      <c r="C77" s="74">
        <v>2000</v>
      </c>
      <c r="D77" s="75">
        <v>30</v>
      </c>
      <c r="E77" s="66">
        <f>C77*30</f>
        <v>60000</v>
      </c>
      <c r="F77" s="121"/>
      <c r="G77" s="66">
        <f t="shared" si="5"/>
        <v>60000</v>
      </c>
      <c r="H77" s="103"/>
      <c r="I77" s="139"/>
      <c r="J77" s="139"/>
      <c r="K77" s="139"/>
      <c r="L77" s="139"/>
      <c r="M77" s="26"/>
      <c r="N77" s="26"/>
      <c r="O77" s="26"/>
      <c r="P77" s="26"/>
      <c r="Q77" s="26"/>
      <c r="R77" s="26"/>
      <c r="S77" s="26"/>
      <c r="T77" s="26"/>
      <c r="U77" s="26"/>
      <c r="V77" s="26"/>
      <c r="W77" s="26"/>
      <c r="X77" s="26"/>
      <c r="Y77" s="26"/>
      <c r="Z77" s="26"/>
    </row>
    <row r="78" spans="1:26" ht="15.75" customHeight="1">
      <c r="A78" s="77" t="s">
        <v>139</v>
      </c>
      <c r="B78" s="78" t="s">
        <v>141</v>
      </c>
      <c r="C78" s="79">
        <v>10000</v>
      </c>
      <c r="D78" s="80">
        <v>30</v>
      </c>
      <c r="E78" s="72">
        <f>C78*30</f>
        <v>300000</v>
      </c>
      <c r="F78" s="122"/>
      <c r="G78" s="72">
        <f t="shared" si="5"/>
        <v>300000</v>
      </c>
      <c r="H78" s="131"/>
      <c r="I78" s="143"/>
      <c r="J78" s="143"/>
      <c r="K78" s="143"/>
      <c r="L78" s="143"/>
      <c r="M78" s="26"/>
      <c r="N78" s="26"/>
      <c r="O78" s="26"/>
      <c r="P78" s="26"/>
      <c r="Q78" s="26"/>
      <c r="R78" s="26"/>
      <c r="S78" s="26"/>
      <c r="T78" s="26"/>
      <c r="U78" s="26"/>
      <c r="V78" s="26"/>
      <c r="W78" s="26"/>
      <c r="X78" s="26"/>
      <c r="Y78" s="26"/>
      <c r="Z78" s="26"/>
    </row>
    <row r="79" spans="1:26" ht="15.75" customHeight="1">
      <c r="A79" s="73" t="s">
        <v>136</v>
      </c>
      <c r="B79" s="73" t="s">
        <v>142</v>
      </c>
      <c r="C79" s="68">
        <v>40000</v>
      </c>
      <c r="D79" s="68">
        <v>10</v>
      </c>
      <c r="E79" s="72">
        <f>C79*10</f>
        <v>400000</v>
      </c>
      <c r="F79" s="121"/>
      <c r="G79" s="66">
        <f>+E79</f>
        <v>400000</v>
      </c>
      <c r="H79" s="100"/>
      <c r="I79" s="144"/>
      <c r="J79" s="144"/>
      <c r="K79" s="144"/>
      <c r="L79" s="144"/>
      <c r="M79" s="26"/>
      <c r="N79" s="26"/>
      <c r="O79" s="26"/>
      <c r="P79" s="26"/>
      <c r="Q79" s="26"/>
      <c r="R79" s="26"/>
      <c r="S79" s="26"/>
      <c r="T79" s="26"/>
      <c r="U79" s="26"/>
      <c r="V79" s="26"/>
      <c r="W79" s="26"/>
      <c r="X79" s="26"/>
      <c r="Y79" s="26"/>
      <c r="Z79" s="26"/>
    </row>
    <row r="80" spans="1:26" ht="15.75" customHeight="1">
      <c r="A80" s="17" t="s">
        <v>119</v>
      </c>
      <c r="B80" s="18"/>
      <c r="C80" s="18"/>
      <c r="D80" s="47"/>
      <c r="E80" s="19">
        <f>SUM(E69:E79)</f>
        <v>9945000</v>
      </c>
      <c r="F80" s="103"/>
      <c r="G80" s="19">
        <f>SUM(G69:G79)</f>
        <v>9945000</v>
      </c>
      <c r="H80" s="98"/>
      <c r="I80" s="144"/>
      <c r="J80" s="144"/>
      <c r="K80" s="144"/>
      <c r="L80" s="144"/>
      <c r="M80" s="26"/>
      <c r="N80" s="26"/>
      <c r="O80" s="26"/>
      <c r="P80" s="26"/>
      <c r="Q80" s="26"/>
      <c r="R80" s="26"/>
      <c r="S80" s="26"/>
      <c r="T80" s="26"/>
      <c r="U80" s="26"/>
      <c r="V80" s="26"/>
      <c r="W80" s="26"/>
      <c r="X80" s="26"/>
      <c r="Y80" s="26"/>
      <c r="Z80" s="26"/>
    </row>
    <row r="81" spans="1:26" ht="15.75" customHeight="1">
      <c r="A81" s="48"/>
      <c r="B81" s="48"/>
      <c r="C81" s="48"/>
      <c r="D81" s="48"/>
      <c r="E81" s="49"/>
      <c r="F81" s="123"/>
      <c r="G81" s="49"/>
      <c r="H81" s="98"/>
      <c r="I81" s="144"/>
      <c r="J81" s="144"/>
      <c r="K81" s="144"/>
      <c r="L81" s="144"/>
      <c r="M81" s="26"/>
      <c r="N81" s="26"/>
      <c r="O81" s="26"/>
      <c r="P81" s="26"/>
      <c r="Q81" s="26"/>
      <c r="R81" s="26"/>
      <c r="S81" s="26"/>
      <c r="T81" s="26"/>
      <c r="U81" s="26"/>
      <c r="V81" s="26"/>
      <c r="W81" s="26"/>
      <c r="X81" s="26"/>
      <c r="Y81" s="26"/>
      <c r="Z81" s="26"/>
    </row>
    <row r="82" spans="1:26" ht="15.75" customHeight="1">
      <c r="A82" s="51"/>
      <c r="B82" s="51"/>
      <c r="C82" s="51"/>
      <c r="D82" s="51"/>
      <c r="E82" s="52"/>
      <c r="F82" s="124"/>
      <c r="G82" s="52"/>
      <c r="H82" s="127"/>
      <c r="I82" s="144"/>
      <c r="J82" s="144"/>
      <c r="K82" s="144"/>
      <c r="L82" s="144"/>
      <c r="M82" s="26"/>
      <c r="N82" s="26"/>
      <c r="O82" s="26"/>
      <c r="P82" s="26"/>
      <c r="Q82" s="26"/>
      <c r="R82" s="26"/>
      <c r="S82" s="26"/>
      <c r="T82" s="26"/>
      <c r="U82" s="26"/>
      <c r="V82" s="26"/>
      <c r="W82" s="26"/>
      <c r="X82" s="26"/>
      <c r="Y82" s="26"/>
      <c r="Z82" s="26"/>
    </row>
    <row r="83" spans="1:26" ht="15.75" customHeight="1" thickBot="1">
      <c r="A83" s="53" t="s">
        <v>120</v>
      </c>
      <c r="B83" s="53"/>
      <c r="C83" s="53"/>
      <c r="D83" s="53"/>
      <c r="E83" s="97">
        <f>+E80+E65+E53+E26</f>
        <v>29735000</v>
      </c>
      <c r="F83" s="125"/>
      <c r="G83" s="97">
        <f>+G80+G65+G53+G26</f>
        <v>29735000</v>
      </c>
      <c r="H83" s="128"/>
      <c r="I83" s="59"/>
      <c r="J83" s="59"/>
      <c r="K83" s="59"/>
      <c r="L83" s="59"/>
      <c r="M83" s="26"/>
      <c r="N83" s="26"/>
      <c r="O83" s="26"/>
      <c r="P83" s="26"/>
      <c r="Q83" s="26"/>
      <c r="R83" s="26"/>
      <c r="S83" s="26"/>
      <c r="T83" s="26"/>
      <c r="U83" s="26"/>
      <c r="V83" s="26"/>
      <c r="W83" s="26"/>
      <c r="X83" s="26"/>
      <c r="Y83" s="26"/>
      <c r="Z83" s="26"/>
    </row>
    <row r="84" spans="1:26" ht="15.75" customHeight="1" thickBot="1">
      <c r="A84" s="49"/>
      <c r="B84" s="49"/>
      <c r="C84" s="49"/>
      <c r="D84" s="49"/>
      <c r="E84" s="54"/>
      <c r="F84" s="126"/>
      <c r="G84" s="55"/>
      <c r="H84" s="129"/>
      <c r="I84" s="61"/>
      <c r="J84" s="61"/>
      <c r="K84" s="61"/>
      <c r="L84" s="61"/>
      <c r="M84" s="26"/>
      <c r="N84" s="26"/>
      <c r="O84" s="26"/>
      <c r="P84" s="26"/>
      <c r="Q84" s="26"/>
      <c r="R84" s="26"/>
      <c r="S84" s="26"/>
      <c r="T84" s="26"/>
      <c r="U84" s="26"/>
      <c r="V84" s="26"/>
      <c r="W84" s="26"/>
      <c r="X84" s="26"/>
      <c r="Y84" s="26"/>
      <c r="Z84" s="26"/>
    </row>
    <row r="85" spans="1:26" ht="15.75" customHeight="1">
      <c r="A85" s="145" t="s">
        <v>121</v>
      </c>
      <c r="B85" s="145"/>
      <c r="C85" s="146">
        <v>0</v>
      </c>
      <c r="D85" s="146"/>
      <c r="E85" s="50">
        <f>E83*C85</f>
        <v>0</v>
      </c>
      <c r="F85" s="127"/>
      <c r="G85" s="50">
        <f>+E85</f>
        <v>0</v>
      </c>
      <c r="H85" s="132"/>
      <c r="I85" s="26"/>
      <c r="J85" s="26"/>
      <c r="K85" s="26"/>
      <c r="L85" s="26"/>
      <c r="M85" s="26"/>
      <c r="N85" s="26"/>
      <c r="O85" s="26"/>
      <c r="P85" s="26"/>
      <c r="Q85" s="26"/>
      <c r="R85" s="26"/>
      <c r="S85" s="26"/>
      <c r="T85" s="26"/>
      <c r="U85" s="26"/>
      <c r="V85" s="26"/>
      <c r="W85" s="26"/>
      <c r="X85" s="26"/>
      <c r="Y85" s="26"/>
      <c r="Z85" s="26"/>
    </row>
    <row r="86" spans="1:26" ht="15.75" customHeight="1" thickBot="1">
      <c r="A86" s="56"/>
      <c r="B86" s="56"/>
      <c r="C86" s="56"/>
      <c r="D86" s="56"/>
      <c r="E86" s="57"/>
      <c r="F86" s="128"/>
      <c r="G86" s="58"/>
      <c r="H86" s="132"/>
      <c r="I86" s="26"/>
      <c r="J86" s="26"/>
      <c r="K86" s="26"/>
      <c r="L86" s="26"/>
      <c r="M86" s="26"/>
      <c r="N86" s="26"/>
      <c r="O86" s="26"/>
      <c r="P86" s="26"/>
      <c r="Q86" s="26"/>
      <c r="R86" s="26"/>
      <c r="S86" s="26"/>
      <c r="T86" s="26"/>
      <c r="U86" s="26"/>
      <c r="V86" s="26"/>
      <c r="W86" s="26"/>
      <c r="X86" s="26"/>
      <c r="Y86" s="26"/>
      <c r="Z86" s="26"/>
    </row>
    <row r="87" spans="1:26" ht="15.75" customHeight="1" thickBot="1">
      <c r="A87" s="60" t="s">
        <v>122</v>
      </c>
      <c r="B87" s="61"/>
      <c r="C87" s="61"/>
      <c r="D87" s="61"/>
      <c r="E87" s="62">
        <f>+E83+E85</f>
        <v>29735000</v>
      </c>
      <c r="F87" s="129"/>
      <c r="G87" s="62">
        <f>+G83+G85</f>
        <v>29735000</v>
      </c>
      <c r="H87" s="132"/>
      <c r="I87" s="26"/>
      <c r="J87" s="26"/>
      <c r="K87" s="26"/>
      <c r="L87" s="26"/>
      <c r="M87" s="26"/>
      <c r="N87" s="26"/>
      <c r="O87" s="26"/>
      <c r="P87" s="26"/>
      <c r="Q87" s="26"/>
      <c r="R87" s="26"/>
      <c r="S87" s="26"/>
      <c r="T87" s="26"/>
      <c r="U87" s="26"/>
      <c r="V87" s="26"/>
      <c r="W87" s="26"/>
      <c r="X87" s="26"/>
      <c r="Y87" s="26"/>
      <c r="Z87" s="26"/>
    </row>
    <row r="88" spans="1:26" ht="15.7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5.7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5.7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5.7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5.7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7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7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5.7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5.7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5.7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5.7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5.7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5.7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5.7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5.7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5.7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5.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5.7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5.7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5.7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5.7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5.7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5.7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5.7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5.7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5.7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5.7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5.7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5.7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5.7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5.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5.7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5.7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5.7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5.7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5.7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5.7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5.7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5.7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5.7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5.7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5.7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5.7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5.7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5.7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5.7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5.7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5.7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5.7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5.7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5.7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5.7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5.7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5.7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5.7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5.7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5.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5.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5.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5.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5.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5.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5.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5.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5.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5.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5.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5.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5.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5.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5.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5.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5.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5.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5.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5.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5.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5.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5.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5.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5.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5.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5.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5.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5.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5.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5.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5.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5.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5.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5.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5.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5.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5.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5.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5.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5.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5.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5.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5.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5.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5.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5.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5.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5.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5.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5.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5.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5.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5.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5.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5.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5.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5.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5.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5.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5.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5.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5.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5.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5.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5.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5.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5.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5.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5.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5.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5.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5.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5.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5.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5.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5.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5.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5.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5.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5.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5.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5.7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5.7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5.7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5.7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5.7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5.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5.7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5.7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5.7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5.7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5.7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5.7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5.7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5.7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5.7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5.7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5.7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5.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5.7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5.7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5.7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5.7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5.7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5.7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5.7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5.7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5.7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5.7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5.7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5.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5.7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5.7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5.7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5.7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5.7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5.7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5.7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5.7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5.7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5.7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5.7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5.7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5.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5.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5.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5.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5.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5.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5.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5.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5.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5.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5.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5.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5.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5.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5.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5.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5.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5.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5.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5.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5.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5.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5.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5.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5.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5.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5.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5.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5.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5.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5.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5.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5.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5.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5.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5.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5.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5.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5.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5.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5.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5.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5.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5.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5.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5.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5.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5.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5.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5.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5.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5.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5.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5.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5.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5.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5.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5.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5.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5.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5.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5.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5.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5.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5.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5.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5.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5.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5.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5.7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5.7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5.7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5.7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5.7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5.7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5.7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5.7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5.7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5.7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5.7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5.7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5.7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5.7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5.7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5.7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5.7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5.7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5.7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5.7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5.7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5.7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5.7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5.7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5.7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5.7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5.7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5.7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5.7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5.7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5.7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5.7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5.7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5.7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5.7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5.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5.7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5.7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5.7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5.7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5.7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5.7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5.7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5.7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5.7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5.7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5.7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5.7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5.7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5.7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5.7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5.7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5.7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5.7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5.7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5.7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5.7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5.7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5.7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5.7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5.7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5.7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5.7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5.7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5.7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5.7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5.7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5.7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5.7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5.7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5.7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5.7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5.7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5.7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5.7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5.7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5.7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5.7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5.7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5.7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5.7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5.7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5.7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5.7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5.7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5.7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5.7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5.7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5.7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5.7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5.7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5.7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5.7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5.7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5.7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5.7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5.7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5.7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5.7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5.7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5.7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5.7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5.7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5.7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5.7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5.7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5.7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5.7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5.7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5.7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5.7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5.7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5.7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5.7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5.7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5.7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5.7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5.7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5.7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5.7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5.7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5.7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5.7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5.7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5.7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5.7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5.7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5.7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5.7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5.7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5.7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5.7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5.7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5.7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5.7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5.7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5.7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5.7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5.7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5.7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5.7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5.7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5.7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5.7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5.7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5.7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5.7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5.7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5.7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5.7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5.7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5.7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5.7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5.7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5.7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5.7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5.7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5.7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5.7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5.7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5.7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5.7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5.7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5.7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5.7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5.7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5.7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5.7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5.7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5.7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5.7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5.7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5.7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5.7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5.7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5.7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5.7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5.7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5.7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5.7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5.7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5.7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5.7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5.7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5.7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5.7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5.7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5.7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5.7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5.7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5.7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5.7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5.7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5.7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5.7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5.7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5.7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5.7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5.7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5.7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5.7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5.7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5.7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5.7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5.7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5.7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5.7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5.7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5.7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5.7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5.7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5.7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5.7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5.7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5.7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5.7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5.7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5.7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5.7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5.7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5.7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5.7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5.7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5.7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5.7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5.7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5.7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5.7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5.7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5.7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5.7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5.7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5.7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5.7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5.7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5.7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5.7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5.7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5.7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5.7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5.7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5.7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5.7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5.7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5.7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5.7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5.7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5.7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5.7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5.7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5.7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5.7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5.7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5.7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5.7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5.7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5.7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5.7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5.7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5.7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5.7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5.7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5.7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5.7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5.7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5.7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5.7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5.7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5.7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5.7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5.7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5.7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5.7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5.7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5.7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5.7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5.7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5.7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5.7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5.7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5.7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5.7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5.7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5.7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5.7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5.7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5.7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5.7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5.7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5.7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5.7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5.7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5.7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5.7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5.7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5.7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5.7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5.7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5.7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5.7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5.7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5.7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5.7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5.7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5.7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5.7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5.7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5.7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5.7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5.7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5.7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5.7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5.7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5.7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5.7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5.7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5.7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5.7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5.7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5.7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5.7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5.7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5.7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5.7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5.7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5.7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5.7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5.7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5.7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5.7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5.7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5.7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5.7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5.7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5.7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5.7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5.7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5.7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5.7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5.7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5.7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5.7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5.7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5.7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5.7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5.7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5.7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5.7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5.7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5.7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5.7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5.7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5.7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5.7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5.7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5.7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5.7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5.7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5.7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5.7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5.7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5.7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5.7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5.7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5.7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5.7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5.7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5.7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5.7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5.7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5.7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5.7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5.7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5.7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5.7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5.7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5.7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5.7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5.7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5.7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5.7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5.7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5.7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5.7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5.7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5.7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5.7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5.7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5.7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5.7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5.7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5.7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5.7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5.7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5.7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5.7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5.7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5.7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5.7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5.7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5.7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5.7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5.7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5.7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5.7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5.7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5.7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5.7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5.7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5.7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5.7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5.7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5.7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5.7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5.7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5.7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5.7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5.7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5.7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5.7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5.7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5.7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5.7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5.7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5.7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5.7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5.7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5.7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5.7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5.7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5.7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5.7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5.7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5.7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5.7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5.7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5.7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5.7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5.7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5.7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5.7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5.7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5.7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5.7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5.7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5.7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5.7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5.7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5.7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5.7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5.7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5.7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5.7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5.7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5.7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5.7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5.7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5.7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5.7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5.7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5.7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5.7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5.7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5.7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5.7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5.7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5.7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5.7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5.7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5.7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5.7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5.7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5.7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5.7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5.7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5.7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5.7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5.7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5.7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5.7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5.7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5.7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5.7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5.7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5.7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5.7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5.7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5.7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5.7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5.7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5.7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5.7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5.7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5.7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5.7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5.7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5.7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5.7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5.7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5.7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5.7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5.7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5.7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5.7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5.7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5.7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5.7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5.7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5.7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5.7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5.7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5.7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5.7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5.7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5.7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5.7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5.7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5.7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5.7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5.7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5.7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5.7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5.7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5.7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5.7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5.7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5.7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5.7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5.7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5.7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5.7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5.7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5.7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5.7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5.7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5.7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5.7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5.7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5.7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5.7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5.7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5.7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5.7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5.7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5.7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5.7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5.7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5.7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5.7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5.7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5.7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5.7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5.7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5.7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5.7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5.7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5.7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5.7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5.7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5.7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5.7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5.7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5.7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5.7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5.7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5.7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5.7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5.7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5.7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5.7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5.7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5.7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5.7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5.7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5.7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5.7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5.7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5.7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5.7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5.7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5.7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5.7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5.7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5.7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5.7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5.7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5.7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5.7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5.7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5.7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5.7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5.7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5.7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5.7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5.7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5.7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5.7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5.7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5.7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5.7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5.7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5.7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5.7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5.7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5.7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5.7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5.7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5.7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5.7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5.7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5.7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5.7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5.7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5.7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5.7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5.7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5.7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5.7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5.7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5.7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5.7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5.7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5.7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5.7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5.7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5.7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5.7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5.7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5.7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5.7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5.7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5.7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5.7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5.7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5.7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5.7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5.7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5.7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5.7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5.7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5.7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5.7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5.7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5.7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5.7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4.25">
      <c r="A989" s="26"/>
      <c r="B989" s="26"/>
      <c r="C989" s="26"/>
      <c r="D989" s="26"/>
      <c r="E989" s="26"/>
      <c r="F989" s="26"/>
      <c r="G989" s="26"/>
      <c r="H989" s="26"/>
      <c r="I989" s="26"/>
      <c r="J989" s="26"/>
      <c r="K989" s="26"/>
      <c r="L989" s="26"/>
    </row>
    <row r="990" spans="1:26" ht="14.25">
      <c r="A990" s="26"/>
      <c r="B990" s="26"/>
      <c r="C990" s="26"/>
      <c r="D990" s="26"/>
      <c r="E990" s="26"/>
      <c r="F990" s="26"/>
      <c r="G990" s="26"/>
      <c r="H990" s="26"/>
      <c r="I990" s="26"/>
      <c r="J990" s="26"/>
      <c r="K990" s="26"/>
      <c r="L990" s="26"/>
    </row>
    <row r="991" spans="1:26" ht="14.25">
      <c r="A991" s="26"/>
      <c r="B991" s="26"/>
      <c r="C991" s="26"/>
      <c r="D991" s="26"/>
      <c r="E991" s="26"/>
      <c r="F991" s="26"/>
      <c r="G991" s="26"/>
    </row>
    <row r="992" spans="1:26" ht="14.25">
      <c r="A992" s="26"/>
      <c r="B992" s="26"/>
      <c r="C992" s="26"/>
      <c r="D992" s="26"/>
      <c r="E992" s="26"/>
      <c r="F992" s="26"/>
      <c r="G992" s="26"/>
    </row>
    <row r="993" spans="1:7" ht="14.25">
      <c r="A993" s="26"/>
      <c r="B993" s="26"/>
      <c r="C993" s="26"/>
      <c r="D993" s="26"/>
      <c r="E993" s="26"/>
      <c r="F993" s="26"/>
      <c r="G993" s="26"/>
    </row>
  </sheetData>
  <mergeCells count="69">
    <mergeCell ref="A1:L1"/>
    <mergeCell ref="B2:L2"/>
    <mergeCell ref="B3:L3"/>
    <mergeCell ref="B4:C4"/>
    <mergeCell ref="D4:L4"/>
    <mergeCell ref="B6:L6"/>
    <mergeCell ref="A9:A10"/>
    <mergeCell ref="B9:B10"/>
    <mergeCell ref="C9:C10"/>
    <mergeCell ref="D9:D10"/>
    <mergeCell ref="I9:L9"/>
    <mergeCell ref="I10:L10"/>
    <mergeCell ref="I11:L11"/>
    <mergeCell ref="I12:L12"/>
    <mergeCell ref="I13:L13"/>
    <mergeCell ref="I14:L14"/>
    <mergeCell ref="I15:L15"/>
    <mergeCell ref="I21:L21"/>
    <mergeCell ref="I22:L22"/>
    <mergeCell ref="I23:L23"/>
    <mergeCell ref="I26:L26"/>
    <mergeCell ref="I16:L16"/>
    <mergeCell ref="I17:L17"/>
    <mergeCell ref="I18:L18"/>
    <mergeCell ref="I19:L19"/>
    <mergeCell ref="I20:L20"/>
    <mergeCell ref="I24:L24"/>
    <mergeCell ref="I25:L25"/>
    <mergeCell ref="I27:L27"/>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64:L64"/>
    <mergeCell ref="I66:L66"/>
    <mergeCell ref="I68:L68"/>
    <mergeCell ref="I70:L70"/>
    <mergeCell ref="I42:L42"/>
    <mergeCell ref="I43:L43"/>
    <mergeCell ref="I44:L44"/>
    <mergeCell ref="I45:L45"/>
    <mergeCell ref="I79:L79"/>
    <mergeCell ref="I80:L80"/>
    <mergeCell ref="I81:L81"/>
    <mergeCell ref="A85:B85"/>
    <mergeCell ref="C85:D85"/>
    <mergeCell ref="I82:L82"/>
    <mergeCell ref="A68:E68"/>
    <mergeCell ref="A71:E71"/>
    <mergeCell ref="A74:E74"/>
    <mergeCell ref="I77:L77"/>
    <mergeCell ref="I78:L78"/>
    <mergeCell ref="A59:D59"/>
    <mergeCell ref="A46:D46"/>
    <mergeCell ref="A49:D49"/>
    <mergeCell ref="A62:D62"/>
    <mergeCell ref="I47:L47"/>
    <mergeCell ref="I50:L50"/>
    <mergeCell ref="A56:E56"/>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2CC"/>
  </sheetPr>
  <dimension ref="A1:Z993"/>
  <sheetViews>
    <sheetView tabSelected="1" zoomScale="90" zoomScaleNormal="90" workbookViewId="0">
      <selection activeCell="B6" sqref="B6:L6"/>
    </sheetView>
  </sheetViews>
  <sheetFormatPr baseColWidth="10" defaultColWidth="12.7109375" defaultRowHeight="12.75"/>
  <cols>
    <col min="1" max="1" width="38.140625" customWidth="1"/>
    <col min="2" max="2" width="24.85546875" customWidth="1"/>
    <col min="3" max="3" width="14" customWidth="1"/>
    <col min="4" max="4" width="16.5703125" customWidth="1"/>
    <col min="5" max="5" width="19.85546875" customWidth="1"/>
    <col min="6" max="6" width="7.5703125" customWidth="1"/>
    <col min="7" max="7" width="21.42578125" customWidth="1"/>
    <col min="8" max="8" width="6" customWidth="1"/>
    <col min="9" max="11" width="17.140625" customWidth="1"/>
    <col min="12" max="12" width="10" customWidth="1"/>
    <col min="13" max="26" width="11.42578125" customWidth="1"/>
  </cols>
  <sheetData>
    <row r="1" spans="1:26" ht="15.75" customHeight="1">
      <c r="A1" s="166" t="s">
        <v>163</v>
      </c>
      <c r="B1" s="166"/>
      <c r="C1" s="166"/>
      <c r="D1" s="166"/>
      <c r="E1" s="166"/>
      <c r="F1" s="166"/>
      <c r="G1" s="166"/>
      <c r="H1" s="166"/>
      <c r="I1" s="166"/>
      <c r="J1" s="166"/>
      <c r="K1" s="166"/>
      <c r="L1" s="166"/>
      <c r="M1" s="26"/>
      <c r="N1" s="26"/>
      <c r="O1" s="26"/>
      <c r="P1" s="26"/>
      <c r="Q1" s="26"/>
      <c r="R1" s="26"/>
      <c r="S1" s="26"/>
      <c r="T1" s="26"/>
      <c r="U1" s="26"/>
      <c r="V1" s="26"/>
      <c r="W1" s="26"/>
      <c r="X1" s="26"/>
      <c r="Y1" s="26"/>
      <c r="Z1" s="26"/>
    </row>
    <row r="2" spans="1:26" ht="15.75" customHeight="1">
      <c r="A2" s="27" t="s">
        <v>90</v>
      </c>
      <c r="B2" s="167"/>
      <c r="C2" s="167"/>
      <c r="D2" s="167"/>
      <c r="E2" s="167"/>
      <c r="F2" s="167"/>
      <c r="G2" s="167"/>
      <c r="H2" s="167"/>
      <c r="I2" s="167"/>
      <c r="J2" s="167"/>
      <c r="K2" s="167"/>
      <c r="L2" s="167"/>
      <c r="M2" s="26"/>
      <c r="N2" s="26"/>
      <c r="O2" s="26"/>
      <c r="P2" s="26"/>
      <c r="Q2" s="26"/>
      <c r="R2" s="26"/>
      <c r="S2" s="26"/>
      <c r="T2" s="26"/>
      <c r="U2" s="26"/>
      <c r="V2" s="26"/>
      <c r="W2" s="26"/>
      <c r="X2" s="26"/>
      <c r="Y2" s="26"/>
      <c r="Z2" s="26"/>
    </row>
    <row r="3" spans="1:26" ht="40.5" customHeight="1">
      <c r="A3" s="27" t="s">
        <v>91</v>
      </c>
      <c r="B3" s="168"/>
      <c r="C3" s="168"/>
      <c r="D3" s="168"/>
      <c r="E3" s="168"/>
      <c r="F3" s="168"/>
      <c r="G3" s="168"/>
      <c r="H3" s="168"/>
      <c r="I3" s="168"/>
      <c r="J3" s="168"/>
      <c r="K3" s="168"/>
      <c r="L3" s="168"/>
      <c r="M3" s="26"/>
      <c r="N3" s="26"/>
      <c r="O3" s="26"/>
      <c r="P3" s="26"/>
      <c r="Q3" s="26"/>
      <c r="R3" s="26"/>
      <c r="S3" s="26"/>
      <c r="T3" s="26"/>
      <c r="U3" s="26"/>
      <c r="V3" s="26"/>
      <c r="W3" s="26"/>
      <c r="X3" s="26"/>
      <c r="Y3" s="26"/>
      <c r="Z3" s="26"/>
    </row>
    <row r="4" spans="1:26" ht="15.75" customHeight="1" thickBot="1">
      <c r="A4" s="28" t="s">
        <v>92</v>
      </c>
      <c r="B4" s="169"/>
      <c r="C4" s="169"/>
      <c r="D4" s="170" t="s">
        <v>93</v>
      </c>
      <c r="E4" s="170"/>
      <c r="F4" s="170"/>
      <c r="G4" s="170"/>
      <c r="H4" s="170"/>
      <c r="I4" s="170"/>
      <c r="J4" s="170"/>
      <c r="K4" s="170"/>
      <c r="L4" s="170"/>
      <c r="M4" s="26"/>
      <c r="N4" s="26"/>
      <c r="O4" s="26"/>
      <c r="P4" s="26"/>
      <c r="Q4" s="26"/>
      <c r="R4" s="26"/>
      <c r="S4" s="26"/>
      <c r="T4" s="26"/>
      <c r="U4" s="26"/>
      <c r="V4" s="26"/>
      <c r="W4" s="26"/>
      <c r="X4" s="26"/>
      <c r="Y4" s="26"/>
      <c r="Z4" s="26"/>
    </row>
    <row r="5" spans="1:26" ht="7.5" customHeight="1" thickTop="1">
      <c r="A5" s="29"/>
      <c r="B5" s="29"/>
      <c r="C5" s="29"/>
      <c r="D5" s="29"/>
      <c r="E5" s="29"/>
      <c r="F5" s="29"/>
      <c r="G5" s="29"/>
      <c r="H5" s="29"/>
      <c r="I5" s="29"/>
      <c r="J5" s="29"/>
      <c r="K5" s="29"/>
      <c r="L5" s="26"/>
      <c r="M5" s="26"/>
      <c r="N5" s="26"/>
      <c r="O5" s="26"/>
      <c r="P5" s="26"/>
      <c r="Q5" s="26"/>
      <c r="R5" s="26"/>
      <c r="S5" s="26"/>
      <c r="T5" s="26"/>
      <c r="U5" s="26"/>
      <c r="V5" s="26"/>
      <c r="W5" s="26"/>
      <c r="X5" s="26"/>
      <c r="Y5" s="26"/>
      <c r="Z5" s="26"/>
    </row>
    <row r="6" spans="1:26" ht="15">
      <c r="A6" s="27" t="s">
        <v>144</v>
      </c>
      <c r="B6" s="160"/>
      <c r="C6" s="161"/>
      <c r="D6" s="161"/>
      <c r="E6" s="161"/>
      <c r="F6" s="161"/>
      <c r="G6" s="161"/>
      <c r="H6" s="161"/>
      <c r="I6" s="161"/>
      <c r="J6" s="161"/>
      <c r="K6" s="161"/>
      <c r="L6" s="162"/>
      <c r="M6" s="26"/>
      <c r="N6" s="26"/>
      <c r="O6" s="26"/>
      <c r="P6" s="26"/>
      <c r="Q6" s="26"/>
      <c r="R6" s="26"/>
      <c r="S6" s="26"/>
      <c r="T6" s="26"/>
      <c r="U6" s="26"/>
      <c r="V6" s="26"/>
      <c r="W6" s="26"/>
      <c r="X6" s="26"/>
      <c r="Y6" s="26"/>
      <c r="Z6" s="26"/>
    </row>
    <row r="7" spans="1:26" ht="10.5" customHeight="1">
      <c r="A7" s="29"/>
      <c r="B7" s="29"/>
      <c r="C7" s="29"/>
      <c r="D7" s="29"/>
      <c r="E7" s="29"/>
      <c r="F7" s="29"/>
      <c r="G7" s="29"/>
      <c r="H7" s="29"/>
      <c r="I7" s="29"/>
      <c r="J7" s="29"/>
      <c r="K7" s="29"/>
      <c r="L7" s="26"/>
      <c r="M7" s="26"/>
      <c r="N7" s="26"/>
      <c r="O7" s="26"/>
      <c r="P7" s="26"/>
      <c r="Q7" s="26"/>
      <c r="R7" s="26"/>
      <c r="S7" s="26"/>
      <c r="T7" s="26"/>
      <c r="U7" s="26"/>
      <c r="V7" s="26"/>
      <c r="W7" s="26"/>
      <c r="X7" s="26"/>
      <c r="Y7" s="26"/>
      <c r="Z7" s="26"/>
    </row>
    <row r="8" spans="1:26" ht="10.5" customHeight="1">
      <c r="A8" s="30"/>
      <c r="B8" s="30"/>
      <c r="C8" s="30"/>
      <c r="D8" s="30"/>
      <c r="E8" s="30"/>
      <c r="F8" s="30"/>
      <c r="G8" s="30"/>
      <c r="H8" s="30"/>
      <c r="I8" s="30"/>
      <c r="J8" s="30"/>
      <c r="K8" s="30"/>
      <c r="L8" s="31"/>
      <c r="M8" s="26"/>
      <c r="N8" s="26"/>
      <c r="O8" s="26"/>
      <c r="P8" s="26"/>
      <c r="Q8" s="26"/>
      <c r="R8" s="26"/>
      <c r="S8" s="26"/>
      <c r="T8" s="26"/>
      <c r="U8" s="26"/>
      <c r="V8" s="26"/>
      <c r="W8" s="26"/>
      <c r="X8" s="26"/>
      <c r="Y8" s="26"/>
      <c r="Z8" s="26"/>
    </row>
    <row r="9" spans="1:26" ht="15.75" customHeight="1">
      <c r="A9" s="163" t="s">
        <v>94</v>
      </c>
      <c r="B9" s="164" t="s">
        <v>145</v>
      </c>
      <c r="C9" s="164" t="s">
        <v>95</v>
      </c>
      <c r="D9" s="164" t="s">
        <v>96</v>
      </c>
      <c r="E9" s="32"/>
      <c r="F9" s="98"/>
      <c r="G9" s="32" t="s">
        <v>97</v>
      </c>
      <c r="H9" s="98"/>
      <c r="I9" s="165" t="s">
        <v>98</v>
      </c>
      <c r="J9" s="165"/>
      <c r="K9" s="165"/>
      <c r="L9" s="165"/>
      <c r="M9" s="26"/>
      <c r="N9" s="26"/>
      <c r="O9" s="26"/>
      <c r="P9" s="26"/>
      <c r="Q9" s="26"/>
      <c r="R9" s="26"/>
      <c r="S9" s="26"/>
      <c r="T9" s="26"/>
      <c r="U9" s="26"/>
      <c r="V9" s="26"/>
      <c r="W9" s="26"/>
      <c r="X9" s="26"/>
      <c r="Y9" s="26"/>
      <c r="Z9" s="26"/>
    </row>
    <row r="10" spans="1:26" ht="30" customHeight="1">
      <c r="A10" s="163"/>
      <c r="B10" s="164"/>
      <c r="C10" s="164"/>
      <c r="D10" s="164"/>
      <c r="E10" s="33" t="s">
        <v>99</v>
      </c>
      <c r="F10" s="99"/>
      <c r="G10" s="33" t="s">
        <v>99</v>
      </c>
      <c r="H10" s="99"/>
      <c r="I10" s="164" t="s">
        <v>100</v>
      </c>
      <c r="J10" s="164"/>
      <c r="K10" s="164"/>
      <c r="L10" s="164"/>
      <c r="M10" s="26"/>
      <c r="N10" s="26"/>
      <c r="O10" s="26"/>
      <c r="P10" s="26"/>
      <c r="Q10" s="26"/>
      <c r="R10" s="26"/>
      <c r="S10" s="26"/>
      <c r="T10" s="26"/>
      <c r="U10" s="26"/>
      <c r="V10" s="26"/>
      <c r="W10" s="26"/>
      <c r="X10" s="26"/>
      <c r="Y10" s="26"/>
      <c r="Z10" s="26"/>
    </row>
    <row r="11" spans="1:26" ht="15.75" hidden="1" customHeight="1">
      <c r="A11" s="34" t="s">
        <v>101</v>
      </c>
      <c r="B11" s="34"/>
      <c r="C11" s="34"/>
      <c r="D11" s="34"/>
      <c r="E11" s="35"/>
      <c r="F11" s="100"/>
      <c r="G11" s="35"/>
      <c r="H11" s="100"/>
      <c r="I11" s="158"/>
      <c r="J11" s="158"/>
      <c r="K11" s="158"/>
      <c r="L11" s="158"/>
      <c r="M11" s="26"/>
      <c r="N11" s="26"/>
      <c r="O11" s="26"/>
      <c r="P11" s="26"/>
      <c r="Q11" s="26"/>
      <c r="R11" s="26"/>
      <c r="S11" s="26"/>
      <c r="T11" s="26"/>
      <c r="U11" s="26"/>
      <c r="V11" s="26"/>
      <c r="W11" s="26"/>
      <c r="X11" s="26"/>
      <c r="Y11" s="26"/>
      <c r="Z11" s="26"/>
    </row>
    <row r="12" spans="1:26" ht="42.75" hidden="1" customHeight="1">
      <c r="A12" s="8" t="s">
        <v>102</v>
      </c>
      <c r="B12" s="9"/>
      <c r="C12" s="10"/>
      <c r="D12" s="36"/>
      <c r="E12" s="11"/>
      <c r="F12" s="101"/>
      <c r="G12" s="11"/>
      <c r="H12" s="101"/>
      <c r="I12" s="159"/>
      <c r="J12" s="159"/>
      <c r="K12" s="159"/>
      <c r="L12" s="159"/>
      <c r="M12" s="26"/>
      <c r="N12" s="26"/>
      <c r="O12" s="26"/>
      <c r="P12" s="26"/>
      <c r="Q12" s="26"/>
      <c r="R12" s="26"/>
      <c r="S12" s="26"/>
      <c r="T12" s="26"/>
      <c r="U12" s="26"/>
      <c r="V12" s="26"/>
      <c r="W12" s="26"/>
      <c r="X12" s="26"/>
      <c r="Y12" s="26"/>
      <c r="Z12" s="26"/>
    </row>
    <row r="13" spans="1:26" ht="15.75" hidden="1" customHeight="1">
      <c r="A13" s="12" t="s">
        <v>103</v>
      </c>
      <c r="B13" s="13"/>
      <c r="C13" s="38"/>
      <c r="D13" s="39"/>
      <c r="E13" s="11"/>
      <c r="F13" s="102"/>
      <c r="G13" s="11"/>
      <c r="H13" s="102"/>
      <c r="I13" s="152"/>
      <c r="J13" s="152"/>
      <c r="K13" s="152"/>
      <c r="L13" s="152"/>
      <c r="M13" s="26"/>
      <c r="N13" s="26"/>
      <c r="O13" s="26"/>
      <c r="P13" s="26"/>
      <c r="Q13" s="26"/>
      <c r="R13" s="26"/>
      <c r="S13" s="26"/>
      <c r="T13" s="26"/>
      <c r="U13" s="26"/>
      <c r="V13" s="26"/>
      <c r="W13" s="26"/>
      <c r="X13" s="26"/>
      <c r="Y13" s="26"/>
      <c r="Z13" s="26"/>
    </row>
    <row r="14" spans="1:26" ht="9" hidden="1" customHeight="1">
      <c r="A14" s="14" t="s">
        <v>104</v>
      </c>
      <c r="B14" s="15"/>
      <c r="C14" s="38"/>
      <c r="D14" s="40"/>
      <c r="E14" s="11"/>
      <c r="F14" s="101"/>
      <c r="G14" s="11"/>
      <c r="H14" s="101"/>
      <c r="I14" s="150"/>
      <c r="J14" s="150"/>
      <c r="K14" s="150"/>
      <c r="L14" s="150"/>
      <c r="M14" s="26"/>
      <c r="N14" s="26"/>
      <c r="O14" s="26"/>
      <c r="P14" s="26"/>
      <c r="Q14" s="26"/>
      <c r="R14" s="26"/>
      <c r="S14" s="26"/>
      <c r="T14" s="26"/>
      <c r="U14" s="26"/>
      <c r="V14" s="26"/>
      <c r="W14" s="26"/>
      <c r="X14" s="26"/>
      <c r="Y14" s="26"/>
      <c r="Z14" s="26"/>
    </row>
    <row r="15" spans="1:26" ht="15.75" hidden="1" customHeight="1">
      <c r="A15" s="12" t="s">
        <v>105</v>
      </c>
      <c r="B15" s="13"/>
      <c r="C15" s="13"/>
      <c r="D15" s="39"/>
      <c r="E15" s="11"/>
      <c r="F15" s="102"/>
      <c r="G15" s="11"/>
      <c r="H15" s="102"/>
      <c r="I15" s="154"/>
      <c r="J15" s="154"/>
      <c r="K15" s="154"/>
      <c r="L15" s="154"/>
      <c r="M15" s="26"/>
      <c r="N15" s="26"/>
      <c r="O15" s="26"/>
      <c r="P15" s="26"/>
      <c r="Q15" s="26"/>
      <c r="R15" s="26"/>
      <c r="S15" s="26"/>
      <c r="T15" s="26"/>
      <c r="U15" s="26"/>
      <c r="V15" s="26"/>
      <c r="W15" s="26"/>
      <c r="X15" s="26"/>
      <c r="Y15" s="26"/>
      <c r="Z15" s="26"/>
    </row>
    <row r="16" spans="1:26" ht="63.75" hidden="1" customHeight="1">
      <c r="A16" s="8" t="s">
        <v>106</v>
      </c>
      <c r="B16" s="9"/>
      <c r="C16" s="41"/>
      <c r="D16" s="36"/>
      <c r="E16" s="16"/>
      <c r="F16" s="102"/>
      <c r="G16" s="16"/>
      <c r="H16" s="102"/>
      <c r="I16" s="153"/>
      <c r="J16" s="153"/>
      <c r="K16" s="153"/>
      <c r="L16" s="153"/>
      <c r="M16" s="26"/>
      <c r="N16" s="26"/>
      <c r="O16" s="26"/>
      <c r="P16" s="26"/>
      <c r="Q16" s="26"/>
      <c r="R16" s="26"/>
      <c r="S16" s="26"/>
      <c r="T16" s="26"/>
      <c r="U16" s="26"/>
      <c r="V16" s="26"/>
      <c r="W16" s="26"/>
      <c r="X16" s="26"/>
      <c r="Y16" s="26"/>
      <c r="Z16" s="26"/>
    </row>
    <row r="17" spans="1:26" ht="15" hidden="1">
      <c r="A17" s="17" t="s">
        <v>107</v>
      </c>
      <c r="B17" s="18"/>
      <c r="C17" s="18"/>
      <c r="D17" s="42"/>
      <c r="E17" s="19"/>
      <c r="F17" s="103"/>
      <c r="G17" s="19"/>
      <c r="H17" s="103"/>
      <c r="I17" s="150"/>
      <c r="J17" s="150"/>
      <c r="K17" s="150"/>
      <c r="L17" s="150"/>
      <c r="M17" s="26"/>
      <c r="N17" s="26"/>
      <c r="O17" s="26"/>
      <c r="P17" s="26"/>
      <c r="Q17" s="26"/>
      <c r="R17" s="26"/>
      <c r="S17" s="26"/>
      <c r="T17" s="26"/>
      <c r="U17" s="26"/>
      <c r="V17" s="26"/>
      <c r="W17" s="26"/>
      <c r="X17" s="26"/>
      <c r="Y17" s="26"/>
      <c r="Z17" s="26"/>
    </row>
    <row r="18" spans="1:26" ht="15.75" hidden="1" customHeight="1">
      <c r="A18" s="20"/>
      <c r="B18" s="20"/>
      <c r="C18" s="20"/>
      <c r="D18" s="43"/>
      <c r="E18" s="21"/>
      <c r="F18" s="104"/>
      <c r="G18" s="21"/>
      <c r="H18" s="120"/>
      <c r="I18" s="150"/>
      <c r="J18" s="150"/>
      <c r="K18" s="150"/>
      <c r="L18" s="150"/>
      <c r="M18" s="26"/>
      <c r="N18" s="26"/>
      <c r="O18" s="26"/>
      <c r="P18" s="26"/>
      <c r="Q18" s="26"/>
      <c r="R18" s="26"/>
      <c r="S18" s="26"/>
      <c r="T18" s="26"/>
      <c r="U18" s="26"/>
      <c r="V18" s="26"/>
      <c r="W18" s="26"/>
      <c r="X18" s="26"/>
      <c r="Y18" s="26"/>
      <c r="Z18" s="26"/>
    </row>
    <row r="19" spans="1:26" ht="18" customHeight="1">
      <c r="A19" s="87" t="s">
        <v>146</v>
      </c>
      <c r="B19" s="88"/>
      <c r="C19" s="88"/>
      <c r="D19" s="89"/>
      <c r="E19" s="90"/>
      <c r="F19" s="105"/>
      <c r="G19" s="90"/>
      <c r="H19" s="115"/>
      <c r="I19" s="150"/>
      <c r="J19" s="150"/>
      <c r="K19" s="150"/>
      <c r="L19" s="150"/>
      <c r="M19" s="26"/>
      <c r="N19" s="26"/>
      <c r="O19" s="26"/>
      <c r="P19" s="26"/>
      <c r="Q19" s="26"/>
      <c r="R19" s="26"/>
      <c r="S19" s="26"/>
      <c r="T19" s="26"/>
      <c r="U19" s="26"/>
      <c r="V19" s="26"/>
      <c r="W19" s="26"/>
      <c r="X19" s="26"/>
      <c r="Y19" s="26"/>
      <c r="Z19" s="26"/>
    </row>
    <row r="20" spans="1:26" ht="15.75" hidden="1" customHeight="1">
      <c r="A20" s="12" t="s">
        <v>123</v>
      </c>
      <c r="B20" s="13"/>
      <c r="C20" s="13"/>
      <c r="D20" s="39"/>
      <c r="E20" s="11"/>
      <c r="F20" s="106"/>
      <c r="G20" s="11"/>
      <c r="H20" s="106"/>
      <c r="I20" s="154"/>
      <c r="J20" s="154"/>
      <c r="K20" s="154"/>
      <c r="L20" s="154"/>
      <c r="M20" s="26"/>
      <c r="N20" s="26"/>
      <c r="O20" s="26"/>
      <c r="P20" s="26"/>
      <c r="Q20" s="26"/>
      <c r="R20" s="26"/>
      <c r="S20" s="26"/>
      <c r="T20" s="26"/>
      <c r="U20" s="26"/>
      <c r="V20" s="26"/>
      <c r="W20" s="26"/>
      <c r="X20" s="26"/>
      <c r="Y20" s="26"/>
      <c r="Z20" s="26"/>
    </row>
    <row r="21" spans="1:26" ht="49.5" hidden="1" customHeight="1">
      <c r="A21" s="45" t="s">
        <v>124</v>
      </c>
      <c r="B21" s="37"/>
      <c r="C21" s="38"/>
      <c r="D21" s="46"/>
      <c r="E21" s="11"/>
      <c r="F21" s="107"/>
      <c r="G21" s="11"/>
      <c r="H21" s="106"/>
      <c r="I21" s="151"/>
      <c r="J21" s="151"/>
      <c r="K21" s="151"/>
      <c r="L21" s="151"/>
      <c r="M21" s="26"/>
      <c r="N21" s="26"/>
      <c r="O21" s="26"/>
      <c r="P21" s="26"/>
      <c r="Q21" s="26"/>
      <c r="R21" s="26"/>
      <c r="S21" s="26"/>
      <c r="T21" s="26"/>
      <c r="U21" s="26"/>
      <c r="V21" s="26"/>
      <c r="W21" s="26"/>
      <c r="X21" s="26"/>
      <c r="Y21" s="26"/>
      <c r="Z21" s="26"/>
    </row>
    <row r="22" spans="1:26" ht="15.75" hidden="1" customHeight="1">
      <c r="A22" s="12" t="s">
        <v>125</v>
      </c>
      <c r="B22" s="13"/>
      <c r="C22" s="13"/>
      <c r="D22" s="39"/>
      <c r="E22" s="11"/>
      <c r="F22" s="108"/>
      <c r="G22" s="11"/>
      <c r="H22" s="106"/>
      <c r="I22" s="152"/>
      <c r="J22" s="152"/>
      <c r="K22" s="152"/>
      <c r="L22" s="152"/>
      <c r="M22" s="26"/>
      <c r="N22" s="26"/>
      <c r="O22" s="26"/>
      <c r="P22" s="26"/>
      <c r="Q22" s="26"/>
      <c r="R22" s="26"/>
      <c r="S22" s="26"/>
      <c r="T22" s="26"/>
      <c r="U22" s="26"/>
      <c r="V22" s="26"/>
      <c r="W22" s="26"/>
      <c r="X22" s="26"/>
      <c r="Y22" s="26"/>
      <c r="Z22" s="26"/>
    </row>
    <row r="23" spans="1:26" ht="75.95" customHeight="1">
      <c r="A23" s="14" t="s">
        <v>108</v>
      </c>
      <c r="B23" s="15" t="s">
        <v>147</v>
      </c>
      <c r="C23" s="38">
        <v>1000000</v>
      </c>
      <c r="D23" s="40" t="s">
        <v>126</v>
      </c>
      <c r="E23" s="11">
        <f>C23*D23</f>
        <v>1000000</v>
      </c>
      <c r="F23" s="109"/>
      <c r="G23" s="11">
        <f>+E23</f>
        <v>1000000</v>
      </c>
      <c r="H23" s="109">
        <v>0</v>
      </c>
      <c r="I23" s="147"/>
      <c r="J23" s="147"/>
      <c r="K23" s="147"/>
      <c r="L23" s="147"/>
      <c r="M23" s="26"/>
      <c r="N23" s="26"/>
      <c r="O23" s="26"/>
      <c r="P23" s="26"/>
      <c r="Q23" s="26"/>
      <c r="R23" s="26"/>
      <c r="S23" s="26"/>
      <c r="T23" s="26"/>
      <c r="U23" s="26"/>
      <c r="V23" s="26"/>
      <c r="W23" s="26"/>
      <c r="X23" s="26"/>
      <c r="Y23" s="26"/>
      <c r="Z23" s="26"/>
    </row>
    <row r="24" spans="1:26" ht="75.95" customHeight="1">
      <c r="A24" s="14" t="s">
        <v>108</v>
      </c>
      <c r="B24" s="15" t="s">
        <v>148</v>
      </c>
      <c r="C24" s="38">
        <v>1000000</v>
      </c>
      <c r="D24" s="40" t="s">
        <v>126</v>
      </c>
      <c r="E24" s="11">
        <f t="shared" ref="E24:E25" si="0">C24*D24</f>
        <v>1000000</v>
      </c>
      <c r="F24" s="110"/>
      <c r="G24" s="11">
        <f>+E24</f>
        <v>1000000</v>
      </c>
      <c r="H24" s="110"/>
      <c r="I24" s="155"/>
      <c r="J24" s="156"/>
      <c r="K24" s="156"/>
      <c r="L24" s="157"/>
      <c r="M24" s="26"/>
      <c r="N24" s="26"/>
      <c r="O24" s="26"/>
      <c r="P24" s="26"/>
      <c r="Q24" s="26"/>
      <c r="R24" s="26"/>
      <c r="S24" s="26"/>
      <c r="T24" s="26"/>
      <c r="U24" s="26"/>
      <c r="V24" s="26"/>
      <c r="W24" s="26"/>
      <c r="X24" s="26"/>
      <c r="Y24" s="26"/>
      <c r="Z24" s="26"/>
    </row>
    <row r="25" spans="1:26" ht="75.95" customHeight="1">
      <c r="A25" s="14" t="s">
        <v>108</v>
      </c>
      <c r="B25" s="15" t="s">
        <v>149</v>
      </c>
      <c r="C25" s="38">
        <v>1000000</v>
      </c>
      <c r="D25" s="40" t="s">
        <v>126</v>
      </c>
      <c r="E25" s="11">
        <f t="shared" si="0"/>
        <v>1000000</v>
      </c>
      <c r="F25" s="110"/>
      <c r="G25" s="11">
        <f>+E25</f>
        <v>1000000</v>
      </c>
      <c r="H25" s="110"/>
      <c r="I25" s="155"/>
      <c r="J25" s="156"/>
      <c r="K25" s="156"/>
      <c r="L25" s="157"/>
      <c r="M25" s="26"/>
      <c r="N25" s="26"/>
      <c r="O25" s="26"/>
      <c r="P25" s="26"/>
      <c r="Q25" s="26"/>
      <c r="R25" s="26"/>
      <c r="S25" s="26"/>
      <c r="T25" s="26"/>
      <c r="U25" s="26"/>
      <c r="V25" s="26"/>
      <c r="W25" s="26"/>
      <c r="X25" s="26"/>
      <c r="Y25" s="26"/>
      <c r="Z25" s="26"/>
    </row>
    <row r="26" spans="1:26" ht="15.75" customHeight="1">
      <c r="A26" s="17" t="s">
        <v>158</v>
      </c>
      <c r="B26" s="18"/>
      <c r="C26" s="18"/>
      <c r="D26" s="42"/>
      <c r="E26" s="94">
        <f>SUM(E20:E25)</f>
        <v>3000000</v>
      </c>
      <c r="F26" s="103"/>
      <c r="G26" s="19">
        <f>SUM(G23:G25)</f>
        <v>3000000</v>
      </c>
      <c r="H26" s="130"/>
      <c r="I26" s="150"/>
      <c r="J26" s="150"/>
      <c r="K26" s="150"/>
      <c r="L26" s="150"/>
      <c r="M26" s="26"/>
      <c r="N26" s="26"/>
      <c r="O26" s="26"/>
      <c r="P26" s="26"/>
      <c r="Q26" s="26"/>
      <c r="R26" s="26"/>
      <c r="S26" s="26"/>
      <c r="T26" s="26"/>
      <c r="U26" s="26"/>
      <c r="V26" s="26"/>
      <c r="W26" s="26"/>
      <c r="X26" s="26"/>
      <c r="Y26" s="26"/>
      <c r="Z26" s="26"/>
    </row>
    <row r="27" spans="1:26" ht="15.75" customHeight="1">
      <c r="A27" s="20"/>
      <c r="B27" s="20"/>
      <c r="C27" s="20"/>
      <c r="D27" s="43"/>
      <c r="E27" s="21"/>
      <c r="F27" s="104"/>
      <c r="G27" s="21"/>
      <c r="H27" s="120"/>
      <c r="I27" s="150"/>
      <c r="J27" s="150"/>
      <c r="K27" s="150"/>
      <c r="L27" s="150"/>
      <c r="M27" s="26"/>
      <c r="N27" s="26"/>
      <c r="O27" s="26"/>
      <c r="P27" s="26"/>
      <c r="Q27" s="26"/>
      <c r="R27" s="26"/>
      <c r="S27" s="26"/>
      <c r="T27" s="26"/>
      <c r="U27" s="26"/>
      <c r="V27" s="26"/>
      <c r="W27" s="26"/>
      <c r="X27" s="26"/>
      <c r="Y27" s="26"/>
      <c r="Z27" s="26"/>
    </row>
    <row r="28" spans="1:26" ht="15.75" hidden="1" customHeight="1">
      <c r="A28" s="22" t="s">
        <v>109</v>
      </c>
      <c r="B28" s="23"/>
      <c r="C28" s="23"/>
      <c r="D28" s="44"/>
      <c r="E28" s="7"/>
      <c r="F28" s="111"/>
      <c r="G28" s="7"/>
      <c r="H28" s="115"/>
      <c r="I28" s="150"/>
      <c r="J28" s="150"/>
      <c r="K28" s="150"/>
      <c r="L28" s="150"/>
      <c r="M28" s="26"/>
      <c r="N28" s="26"/>
      <c r="O28" s="26"/>
      <c r="P28" s="26"/>
      <c r="Q28" s="26"/>
      <c r="R28" s="26"/>
      <c r="S28" s="26"/>
      <c r="T28" s="26"/>
      <c r="U28" s="26"/>
      <c r="V28" s="26"/>
      <c r="W28" s="26"/>
      <c r="X28" s="26"/>
      <c r="Y28" s="26"/>
      <c r="Z28" s="26"/>
    </row>
    <row r="29" spans="1:26" ht="15.75" hidden="1" customHeight="1">
      <c r="A29" s="8" t="s">
        <v>109</v>
      </c>
      <c r="B29" s="9"/>
      <c r="C29" s="41"/>
      <c r="D29" s="36"/>
      <c r="E29" s="11"/>
      <c r="F29" s="108"/>
      <c r="G29" s="11"/>
      <c r="H29" s="106"/>
      <c r="I29" s="150"/>
      <c r="J29" s="150"/>
      <c r="K29" s="150"/>
      <c r="L29" s="150"/>
      <c r="M29" s="26"/>
      <c r="N29" s="26"/>
      <c r="O29" s="26"/>
      <c r="P29" s="26"/>
      <c r="Q29" s="26"/>
      <c r="R29" s="26"/>
      <c r="S29" s="26"/>
      <c r="T29" s="26"/>
      <c r="U29" s="26"/>
      <c r="V29" s="26"/>
      <c r="W29" s="26"/>
      <c r="X29" s="26"/>
      <c r="Y29" s="26"/>
      <c r="Z29" s="26"/>
    </row>
    <row r="30" spans="1:26" ht="15.75" hidden="1" customHeight="1">
      <c r="A30" s="8" t="s">
        <v>110</v>
      </c>
      <c r="B30" s="13"/>
      <c r="C30" s="13"/>
      <c r="D30" s="39"/>
      <c r="E30" s="11"/>
      <c r="F30" s="108"/>
      <c r="G30" s="11"/>
      <c r="H30" s="106"/>
      <c r="I30" s="150"/>
      <c r="J30" s="150"/>
      <c r="K30" s="150"/>
      <c r="L30" s="150"/>
      <c r="M30" s="26"/>
      <c r="N30" s="26"/>
      <c r="O30" s="26"/>
      <c r="P30" s="26"/>
      <c r="Q30" s="26"/>
      <c r="R30" s="26"/>
      <c r="S30" s="26"/>
      <c r="T30" s="26"/>
      <c r="U30" s="26"/>
      <c r="V30" s="26"/>
      <c r="W30" s="26"/>
      <c r="X30" s="26"/>
      <c r="Y30" s="26"/>
      <c r="Z30" s="26"/>
    </row>
    <row r="31" spans="1:26" ht="9" hidden="1" customHeight="1">
      <c r="A31" s="14" t="s">
        <v>111</v>
      </c>
      <c r="B31" s="15"/>
      <c r="C31" s="15"/>
      <c r="D31" s="40"/>
      <c r="E31" s="16"/>
      <c r="F31" s="112"/>
      <c r="G31" s="16"/>
      <c r="H31" s="106"/>
      <c r="I31" s="150"/>
      <c r="J31" s="150"/>
      <c r="K31" s="150"/>
      <c r="L31" s="150"/>
      <c r="M31" s="26"/>
      <c r="N31" s="26"/>
      <c r="O31" s="26"/>
      <c r="P31" s="26"/>
      <c r="Q31" s="26"/>
      <c r="R31" s="26"/>
      <c r="S31" s="26"/>
      <c r="T31" s="26"/>
      <c r="U31" s="26"/>
      <c r="V31" s="26"/>
      <c r="W31" s="26"/>
      <c r="X31" s="26"/>
      <c r="Y31" s="26"/>
      <c r="Z31" s="26"/>
    </row>
    <row r="32" spans="1:26" ht="9" hidden="1" customHeight="1">
      <c r="A32" s="17" t="s">
        <v>109</v>
      </c>
      <c r="B32" s="18"/>
      <c r="C32" s="18"/>
      <c r="D32" s="42"/>
      <c r="E32" s="19"/>
      <c r="F32" s="103"/>
      <c r="G32" s="19"/>
      <c r="H32" s="103"/>
      <c r="I32" s="149"/>
      <c r="J32" s="149"/>
      <c r="K32" s="149"/>
      <c r="L32" s="149"/>
      <c r="M32" s="26"/>
      <c r="N32" s="26"/>
      <c r="O32" s="26"/>
      <c r="P32" s="26"/>
      <c r="Q32" s="26"/>
      <c r="R32" s="26"/>
      <c r="S32" s="26"/>
      <c r="T32" s="26"/>
      <c r="U32" s="26"/>
      <c r="V32" s="26"/>
      <c r="W32" s="26"/>
      <c r="X32" s="26"/>
      <c r="Y32" s="26"/>
      <c r="Z32" s="26"/>
    </row>
    <row r="33" spans="1:26" ht="15.75" hidden="1" customHeight="1">
      <c r="A33" s="20"/>
      <c r="B33" s="20"/>
      <c r="C33" s="20"/>
      <c r="D33" s="43"/>
      <c r="E33" s="21"/>
      <c r="F33" s="104"/>
      <c r="G33" s="21"/>
      <c r="H33" s="120"/>
      <c r="I33" s="150"/>
      <c r="J33" s="150"/>
      <c r="K33" s="150"/>
      <c r="L33" s="150"/>
      <c r="M33" s="26"/>
      <c r="N33" s="26"/>
      <c r="O33" s="26"/>
      <c r="P33" s="26"/>
      <c r="Q33" s="26"/>
      <c r="R33" s="26"/>
      <c r="S33" s="26"/>
      <c r="T33" s="26"/>
      <c r="U33" s="26"/>
      <c r="V33" s="26"/>
      <c r="W33" s="26"/>
      <c r="X33" s="26"/>
      <c r="Y33" s="26"/>
      <c r="Z33" s="26"/>
    </row>
    <row r="34" spans="1:26" ht="15.75" hidden="1" customHeight="1">
      <c r="A34" s="22" t="s">
        <v>112</v>
      </c>
      <c r="B34" s="23"/>
      <c r="C34" s="23"/>
      <c r="D34" s="44"/>
      <c r="E34" s="24"/>
      <c r="F34" s="113"/>
      <c r="G34" s="24"/>
      <c r="H34" s="115"/>
      <c r="I34" s="150"/>
      <c r="J34" s="150"/>
      <c r="K34" s="150"/>
      <c r="L34" s="150"/>
      <c r="M34" s="26"/>
      <c r="N34" s="26"/>
      <c r="O34" s="26"/>
      <c r="P34" s="26"/>
      <c r="Q34" s="26"/>
      <c r="R34" s="26"/>
      <c r="S34" s="26"/>
      <c r="T34" s="26"/>
      <c r="U34" s="26"/>
      <c r="V34" s="26"/>
      <c r="W34" s="26"/>
      <c r="X34" s="26"/>
      <c r="Y34" s="26"/>
      <c r="Z34" s="26"/>
    </row>
    <row r="35" spans="1:26" ht="15.75" hidden="1" customHeight="1">
      <c r="A35" s="14" t="s">
        <v>113</v>
      </c>
      <c r="B35" s="15"/>
      <c r="C35" s="10"/>
      <c r="D35" s="40"/>
      <c r="E35" s="11"/>
      <c r="F35" s="114"/>
      <c r="G35" s="11"/>
      <c r="H35" s="106"/>
      <c r="I35" s="139"/>
      <c r="J35" s="139"/>
      <c r="K35" s="139"/>
      <c r="L35" s="139"/>
      <c r="M35" s="26"/>
      <c r="N35" s="26"/>
      <c r="O35" s="26"/>
      <c r="P35" s="26"/>
      <c r="Q35" s="26"/>
      <c r="R35" s="26"/>
      <c r="S35" s="26"/>
      <c r="T35" s="26"/>
      <c r="U35" s="26"/>
      <c r="V35" s="26"/>
      <c r="W35" s="26"/>
      <c r="X35" s="26"/>
      <c r="Y35" s="26"/>
      <c r="Z35" s="26"/>
    </row>
    <row r="36" spans="1:26" ht="15.75" hidden="1" customHeight="1">
      <c r="A36" s="14" t="s">
        <v>114</v>
      </c>
      <c r="B36" s="15"/>
      <c r="C36" s="15"/>
      <c r="D36" s="40"/>
      <c r="E36" s="11"/>
      <c r="F36" s="108"/>
      <c r="G36" s="11"/>
      <c r="H36" s="105"/>
      <c r="I36" s="139"/>
      <c r="J36" s="139"/>
      <c r="K36" s="139"/>
      <c r="L36" s="139"/>
      <c r="M36" s="26"/>
      <c r="N36" s="26"/>
      <c r="O36" s="26"/>
      <c r="P36" s="26"/>
      <c r="Q36" s="26"/>
      <c r="R36" s="26"/>
      <c r="S36" s="26"/>
      <c r="T36" s="26"/>
      <c r="U36" s="26"/>
      <c r="V36" s="26"/>
      <c r="W36" s="26"/>
      <c r="X36" s="26"/>
      <c r="Y36" s="26"/>
      <c r="Z36" s="26"/>
    </row>
    <row r="37" spans="1:26" ht="15.75" hidden="1" customHeight="1">
      <c r="A37" s="8" t="s">
        <v>114</v>
      </c>
      <c r="B37" s="9"/>
      <c r="C37" s="9"/>
      <c r="D37" s="36"/>
      <c r="E37" s="16"/>
      <c r="F37" s="103"/>
      <c r="G37" s="16"/>
      <c r="H37" s="103"/>
      <c r="I37" s="139"/>
      <c r="J37" s="139"/>
      <c r="K37" s="139"/>
      <c r="L37" s="139"/>
      <c r="M37" s="26"/>
      <c r="N37" s="26"/>
      <c r="O37" s="26"/>
      <c r="P37" s="26"/>
      <c r="Q37" s="26"/>
      <c r="R37" s="26"/>
      <c r="S37" s="26"/>
      <c r="T37" s="26"/>
      <c r="U37" s="26"/>
      <c r="V37" s="26"/>
      <c r="W37" s="26"/>
      <c r="X37" s="26"/>
      <c r="Y37" s="26"/>
      <c r="Z37" s="26"/>
    </row>
    <row r="38" spans="1:26" ht="15.75" hidden="1" customHeight="1">
      <c r="A38" s="17" t="s">
        <v>112</v>
      </c>
      <c r="B38" s="18"/>
      <c r="C38" s="18"/>
      <c r="D38" s="42"/>
      <c r="E38" s="19"/>
      <c r="F38" s="103"/>
      <c r="G38" s="19"/>
      <c r="H38" s="103"/>
      <c r="I38" s="139"/>
      <c r="J38" s="139"/>
      <c r="K38" s="139"/>
      <c r="L38" s="139"/>
      <c r="M38" s="26"/>
      <c r="N38" s="26"/>
      <c r="O38" s="26"/>
      <c r="P38" s="26"/>
      <c r="Q38" s="26"/>
      <c r="R38" s="26"/>
      <c r="S38" s="26"/>
      <c r="T38" s="26"/>
      <c r="U38" s="26"/>
      <c r="V38" s="26"/>
      <c r="W38" s="26"/>
      <c r="X38" s="26"/>
      <c r="Y38" s="26"/>
      <c r="Z38" s="26"/>
    </row>
    <row r="39" spans="1:26" ht="15.75" hidden="1" customHeight="1">
      <c r="A39" s="20"/>
      <c r="B39" s="20"/>
      <c r="C39" s="20"/>
      <c r="D39" s="43"/>
      <c r="E39" s="21"/>
      <c r="F39" s="104"/>
      <c r="G39" s="21"/>
      <c r="H39" s="120"/>
      <c r="I39" s="148"/>
      <c r="J39" s="148"/>
      <c r="K39" s="148"/>
      <c r="L39" s="148"/>
      <c r="M39" s="26"/>
      <c r="N39" s="26"/>
      <c r="O39" s="26"/>
      <c r="P39" s="26"/>
      <c r="Q39" s="26"/>
      <c r="R39" s="26"/>
      <c r="S39" s="26"/>
      <c r="T39" s="26"/>
      <c r="U39" s="26"/>
      <c r="V39" s="26"/>
      <c r="W39" s="26"/>
      <c r="X39" s="26"/>
      <c r="Y39" s="26"/>
      <c r="Z39" s="26"/>
    </row>
    <row r="40" spans="1:26" ht="15.75" hidden="1" customHeight="1">
      <c r="A40" s="22" t="s">
        <v>115</v>
      </c>
      <c r="B40" s="23"/>
      <c r="C40" s="23"/>
      <c r="D40" s="44"/>
      <c r="E40" s="7"/>
      <c r="F40" s="115"/>
      <c r="G40" s="7"/>
      <c r="H40" s="115"/>
      <c r="I40" s="139"/>
      <c r="J40" s="139"/>
      <c r="K40" s="139"/>
      <c r="L40" s="139"/>
      <c r="M40" s="26"/>
      <c r="N40" s="26"/>
      <c r="O40" s="26"/>
      <c r="P40" s="26"/>
      <c r="Q40" s="26"/>
      <c r="R40" s="26"/>
      <c r="S40" s="26"/>
      <c r="T40" s="26"/>
      <c r="U40" s="26"/>
      <c r="V40" s="26"/>
      <c r="W40" s="26"/>
      <c r="X40" s="26"/>
      <c r="Y40" s="26"/>
      <c r="Z40" s="26"/>
    </row>
    <row r="41" spans="1:26" ht="15.75" hidden="1" customHeight="1">
      <c r="A41" s="8" t="s">
        <v>115</v>
      </c>
      <c r="B41" s="9"/>
      <c r="C41" s="9"/>
      <c r="D41" s="36"/>
      <c r="E41" s="11"/>
      <c r="F41" s="116"/>
      <c r="G41" s="11"/>
      <c r="H41" s="116"/>
      <c r="I41" s="139"/>
      <c r="J41" s="139"/>
      <c r="K41" s="139"/>
      <c r="L41" s="139"/>
      <c r="M41" s="26"/>
      <c r="N41" s="26"/>
      <c r="O41" s="26"/>
      <c r="P41" s="26"/>
      <c r="Q41" s="26"/>
      <c r="R41" s="26"/>
      <c r="S41" s="26"/>
      <c r="T41" s="26"/>
      <c r="U41" s="26"/>
      <c r="V41" s="26"/>
      <c r="W41" s="26"/>
      <c r="X41" s="26"/>
      <c r="Y41" s="26"/>
      <c r="Z41" s="26"/>
    </row>
    <row r="42" spans="1:26" ht="15.75" hidden="1" customHeight="1">
      <c r="A42" s="8" t="s">
        <v>116</v>
      </c>
      <c r="B42" s="9"/>
      <c r="C42" s="9"/>
      <c r="D42" s="36"/>
      <c r="E42" s="16"/>
      <c r="F42" s="116"/>
      <c r="G42" s="16"/>
      <c r="H42" s="116"/>
      <c r="I42" s="139"/>
      <c r="J42" s="139"/>
      <c r="K42" s="139"/>
      <c r="L42" s="139"/>
      <c r="M42" s="26"/>
      <c r="N42" s="26"/>
      <c r="O42" s="26"/>
      <c r="P42" s="26"/>
      <c r="Q42" s="26"/>
      <c r="R42" s="26"/>
      <c r="S42" s="26"/>
      <c r="T42" s="26"/>
      <c r="U42" s="26"/>
      <c r="V42" s="26"/>
      <c r="W42" s="26"/>
      <c r="X42" s="26"/>
      <c r="Y42" s="26"/>
      <c r="Z42" s="26"/>
    </row>
    <row r="43" spans="1:26" ht="15.75" hidden="1" customHeight="1">
      <c r="A43" s="17" t="s">
        <v>117</v>
      </c>
      <c r="B43" s="18"/>
      <c r="C43" s="18"/>
      <c r="D43" s="42"/>
      <c r="E43" s="19"/>
      <c r="F43" s="103"/>
      <c r="G43" s="19"/>
      <c r="H43" s="103"/>
      <c r="I43" s="139"/>
      <c r="J43" s="139"/>
      <c r="K43" s="139"/>
      <c r="L43" s="139"/>
      <c r="M43" s="26"/>
      <c r="N43" s="26"/>
      <c r="O43" s="26"/>
      <c r="P43" s="26"/>
      <c r="Q43" s="26"/>
      <c r="R43" s="26"/>
      <c r="S43" s="26"/>
      <c r="T43" s="26"/>
      <c r="U43" s="26"/>
      <c r="V43" s="26"/>
      <c r="W43" s="26"/>
      <c r="X43" s="26"/>
      <c r="Y43" s="26"/>
      <c r="Z43" s="26"/>
    </row>
    <row r="44" spans="1:26" ht="15.75" hidden="1" customHeight="1">
      <c r="A44" s="20"/>
      <c r="B44" s="20"/>
      <c r="C44" s="20"/>
      <c r="D44" s="43"/>
      <c r="E44" s="21"/>
      <c r="F44" s="104"/>
      <c r="G44" s="21"/>
      <c r="H44" s="120"/>
      <c r="I44" s="148"/>
      <c r="J44" s="148"/>
      <c r="K44" s="148"/>
      <c r="L44" s="148"/>
      <c r="M44" s="26"/>
      <c r="N44" s="26"/>
      <c r="O44" s="26"/>
      <c r="P44" s="26"/>
      <c r="Q44" s="26"/>
      <c r="R44" s="26"/>
      <c r="S44" s="26"/>
      <c r="T44" s="26"/>
      <c r="U44" s="26"/>
      <c r="V44" s="26"/>
      <c r="W44" s="26"/>
      <c r="X44" s="26"/>
      <c r="Y44" s="26"/>
      <c r="Z44" s="26"/>
    </row>
    <row r="45" spans="1:26" ht="15.75" customHeight="1">
      <c r="A45" s="87" t="s">
        <v>151</v>
      </c>
      <c r="B45" s="88"/>
      <c r="C45" s="88"/>
      <c r="D45" s="89"/>
      <c r="E45" s="91"/>
      <c r="F45" s="115"/>
      <c r="G45" s="91"/>
      <c r="H45" s="115"/>
      <c r="I45" s="139"/>
      <c r="J45" s="139"/>
      <c r="K45" s="139"/>
      <c r="L45" s="139"/>
      <c r="M45" s="26"/>
      <c r="N45" s="26"/>
      <c r="O45" s="26"/>
      <c r="P45" s="26"/>
      <c r="Q45" s="26"/>
      <c r="R45" s="26"/>
      <c r="S45" s="26"/>
      <c r="T45" s="26"/>
      <c r="U45" s="26"/>
      <c r="V45" s="26"/>
      <c r="W45" s="26"/>
      <c r="X45" s="26"/>
      <c r="Y45" s="26"/>
      <c r="Z45" s="26"/>
    </row>
    <row r="46" spans="1:26" ht="15.75" customHeight="1">
      <c r="A46" s="135" t="s">
        <v>152</v>
      </c>
      <c r="B46" s="136"/>
      <c r="C46" s="136"/>
      <c r="D46" s="136"/>
      <c r="E46" s="96"/>
      <c r="F46" s="117"/>
      <c r="G46" s="7"/>
      <c r="H46" s="117"/>
      <c r="I46" s="25"/>
      <c r="J46" s="25"/>
      <c r="K46" s="25"/>
      <c r="L46" s="25"/>
      <c r="M46" s="26"/>
      <c r="N46" s="26"/>
      <c r="O46" s="26"/>
      <c r="P46" s="26"/>
      <c r="Q46" s="26"/>
      <c r="R46" s="26"/>
      <c r="S46" s="26"/>
      <c r="T46" s="26"/>
      <c r="U46" s="26"/>
      <c r="V46" s="26"/>
      <c r="W46" s="26"/>
      <c r="X46" s="26"/>
      <c r="Y46" s="26"/>
      <c r="Z46" s="26"/>
    </row>
    <row r="47" spans="1:26" ht="38.450000000000003" customHeight="1">
      <c r="A47" s="8" t="s">
        <v>153</v>
      </c>
      <c r="B47" s="9" t="s">
        <v>154</v>
      </c>
      <c r="C47" s="38">
        <v>150000</v>
      </c>
      <c r="D47" s="36">
        <v>3</v>
      </c>
      <c r="E47" s="11">
        <f>C47*D47</f>
        <v>450000</v>
      </c>
      <c r="F47" s="116"/>
      <c r="G47" s="11">
        <f t="shared" ref="G47:G48" si="1">+E47</f>
        <v>450000</v>
      </c>
      <c r="H47" s="116"/>
      <c r="I47" s="139"/>
      <c r="J47" s="139"/>
      <c r="K47" s="139"/>
      <c r="L47" s="139"/>
      <c r="M47" s="26"/>
      <c r="N47" s="26"/>
      <c r="O47" s="26"/>
      <c r="P47" s="26"/>
      <c r="Q47" s="26"/>
      <c r="R47" s="26"/>
      <c r="S47" s="26"/>
      <c r="T47" s="26"/>
      <c r="U47" s="26"/>
      <c r="V47" s="26"/>
      <c r="W47" s="26"/>
      <c r="X47" s="26"/>
      <c r="Y47" s="26"/>
      <c r="Z47" s="26"/>
    </row>
    <row r="48" spans="1:26" ht="55.15" customHeight="1">
      <c r="A48" s="8" t="s">
        <v>155</v>
      </c>
      <c r="B48" s="9" t="s">
        <v>156</v>
      </c>
      <c r="C48" s="38">
        <v>950000</v>
      </c>
      <c r="D48" s="36">
        <v>1</v>
      </c>
      <c r="E48" s="11">
        <f>C48*D48</f>
        <v>950000</v>
      </c>
      <c r="F48" s="116"/>
      <c r="G48" s="11">
        <f t="shared" si="1"/>
        <v>950000</v>
      </c>
      <c r="H48" s="116"/>
      <c r="I48" s="25"/>
      <c r="J48" s="25"/>
      <c r="K48" s="25"/>
      <c r="L48" s="25"/>
      <c r="M48" s="26"/>
      <c r="N48" s="26"/>
      <c r="O48" s="26"/>
      <c r="P48" s="26"/>
      <c r="Q48" s="26"/>
      <c r="R48" s="26"/>
      <c r="S48" s="26"/>
      <c r="T48" s="26"/>
      <c r="U48" s="26"/>
      <c r="V48" s="26"/>
      <c r="W48" s="26"/>
      <c r="X48" s="26"/>
      <c r="Y48" s="26"/>
      <c r="Z48" s="26"/>
    </row>
    <row r="49" spans="1:26" ht="24" customHeight="1">
      <c r="A49" s="135" t="s">
        <v>157</v>
      </c>
      <c r="B49" s="136"/>
      <c r="C49" s="136"/>
      <c r="D49" s="136"/>
      <c r="E49" s="95"/>
      <c r="F49" s="117"/>
      <c r="G49" s="83"/>
      <c r="H49" s="117"/>
      <c r="I49" s="25"/>
      <c r="J49" s="25"/>
      <c r="K49" s="25"/>
      <c r="L49" s="25"/>
      <c r="M49" s="26"/>
      <c r="N49" s="26"/>
      <c r="O49" s="26"/>
      <c r="P49" s="26"/>
      <c r="Q49" s="26"/>
      <c r="R49" s="26"/>
      <c r="S49" s="26"/>
      <c r="T49" s="26"/>
      <c r="U49" s="26"/>
      <c r="V49" s="26"/>
      <c r="W49" s="26"/>
      <c r="X49" s="26"/>
      <c r="Y49" s="26"/>
      <c r="Z49" s="26"/>
    </row>
    <row r="50" spans="1:26" ht="15.75" customHeight="1">
      <c r="A50" s="6"/>
      <c r="B50" s="6"/>
      <c r="C50" s="84">
        <v>150000</v>
      </c>
      <c r="D50" s="85">
        <v>3</v>
      </c>
      <c r="E50" s="86">
        <f>C50*D50</f>
        <v>450000</v>
      </c>
      <c r="F50" s="118"/>
      <c r="G50" s="86">
        <f t="shared" ref="G50" si="2">+E50</f>
        <v>450000</v>
      </c>
      <c r="H50" s="116"/>
      <c r="I50" s="139"/>
      <c r="J50" s="139"/>
      <c r="K50" s="139"/>
      <c r="L50" s="139"/>
      <c r="M50" s="26"/>
      <c r="N50" s="26"/>
      <c r="O50" s="26"/>
      <c r="P50" s="26"/>
      <c r="Q50" s="26"/>
      <c r="R50" s="26"/>
      <c r="S50" s="26"/>
      <c r="T50" s="26"/>
      <c r="U50" s="26"/>
      <c r="V50" s="26"/>
      <c r="W50" s="26"/>
      <c r="X50" s="26"/>
      <c r="Y50" s="26"/>
      <c r="Z50" s="26"/>
    </row>
    <row r="51" spans="1:26" ht="15.75" customHeight="1">
      <c r="A51" s="6"/>
      <c r="B51" s="6"/>
      <c r="C51" s="84"/>
      <c r="D51" s="85"/>
      <c r="E51" s="86"/>
      <c r="F51" s="118"/>
      <c r="G51" s="86"/>
      <c r="H51" s="117"/>
      <c r="I51" s="81"/>
      <c r="J51" s="81"/>
      <c r="K51" s="81"/>
      <c r="L51" s="81"/>
      <c r="M51" s="26"/>
      <c r="N51" s="26"/>
      <c r="O51" s="26"/>
      <c r="P51" s="26"/>
      <c r="Q51" s="26"/>
      <c r="R51" s="26"/>
      <c r="S51" s="26"/>
      <c r="T51" s="26"/>
      <c r="U51" s="26"/>
      <c r="V51" s="26"/>
      <c r="W51" s="26"/>
      <c r="X51" s="26"/>
      <c r="Y51" s="26"/>
      <c r="Z51" s="26"/>
    </row>
    <row r="52" spans="1:26" ht="15.75" customHeight="1">
      <c r="A52" s="6"/>
      <c r="B52" s="6"/>
      <c r="C52" s="84"/>
      <c r="D52" s="85"/>
      <c r="E52" s="11"/>
      <c r="F52" s="116"/>
      <c r="G52" s="11"/>
      <c r="H52" s="117"/>
      <c r="I52" s="81"/>
      <c r="J52" s="81"/>
      <c r="K52" s="81"/>
      <c r="L52" s="81"/>
      <c r="M52" s="26"/>
      <c r="N52" s="26"/>
      <c r="O52" s="26"/>
      <c r="P52" s="26"/>
      <c r="Q52" s="26"/>
      <c r="R52" s="26"/>
      <c r="S52" s="26"/>
      <c r="T52" s="26"/>
      <c r="U52" s="26"/>
      <c r="V52" s="26"/>
      <c r="W52" s="26"/>
      <c r="X52" s="26"/>
      <c r="Y52" s="26"/>
      <c r="Z52" s="26"/>
    </row>
    <row r="53" spans="1:26" ht="15.75" customHeight="1">
      <c r="A53" s="17" t="s">
        <v>159</v>
      </c>
      <c r="B53" s="92"/>
      <c r="C53" s="92"/>
      <c r="D53" s="93"/>
      <c r="E53" s="94">
        <f>SUM(E47:E52)</f>
        <v>1850000</v>
      </c>
      <c r="F53" s="119"/>
      <c r="G53" s="94">
        <f>SUM(G47:G52)</f>
        <v>1850000</v>
      </c>
      <c r="H53" s="120"/>
      <c r="I53" s="81"/>
      <c r="J53" s="81"/>
      <c r="K53" s="81"/>
      <c r="L53" s="81"/>
      <c r="M53" s="26"/>
      <c r="N53" s="26"/>
      <c r="O53" s="26"/>
      <c r="P53" s="26"/>
      <c r="Q53" s="26"/>
      <c r="R53" s="26"/>
      <c r="S53" s="26"/>
      <c r="T53" s="26"/>
      <c r="U53" s="26"/>
      <c r="V53" s="26"/>
      <c r="W53" s="26"/>
      <c r="X53" s="26"/>
      <c r="Y53" s="26"/>
      <c r="Z53" s="26"/>
    </row>
    <row r="54" spans="1:26" ht="15.75" customHeight="1">
      <c r="A54" s="21"/>
      <c r="B54" s="21"/>
      <c r="C54" s="21"/>
      <c r="D54" s="82"/>
      <c r="E54" s="21"/>
      <c r="F54" s="120"/>
      <c r="G54" s="21"/>
      <c r="H54" s="120"/>
      <c r="I54" s="81"/>
      <c r="J54" s="81"/>
      <c r="K54" s="81"/>
      <c r="L54" s="81"/>
      <c r="M54" s="26"/>
      <c r="N54" s="26"/>
      <c r="O54" s="26"/>
      <c r="P54" s="26"/>
      <c r="Q54" s="26"/>
      <c r="R54" s="26"/>
      <c r="S54" s="26"/>
      <c r="T54" s="26"/>
      <c r="U54" s="26"/>
      <c r="V54" s="26"/>
      <c r="W54" s="26"/>
      <c r="X54" s="26"/>
      <c r="Y54" s="26"/>
      <c r="Z54" s="26"/>
    </row>
    <row r="55" spans="1:26" ht="15.75" customHeight="1">
      <c r="A55" s="87" t="s">
        <v>160</v>
      </c>
      <c r="B55" s="88"/>
      <c r="C55" s="88"/>
      <c r="D55" s="89"/>
      <c r="E55" s="91"/>
      <c r="F55" s="115"/>
      <c r="G55" s="91"/>
      <c r="H55" s="120"/>
      <c r="I55" s="81"/>
      <c r="J55" s="81"/>
      <c r="K55" s="81"/>
      <c r="L55" s="81"/>
      <c r="M55" s="26"/>
      <c r="N55" s="26"/>
      <c r="O55" s="26"/>
      <c r="P55" s="26"/>
      <c r="Q55" s="26"/>
      <c r="R55" s="26"/>
      <c r="S55" s="26"/>
      <c r="T55" s="26"/>
      <c r="U55" s="26"/>
      <c r="V55" s="26"/>
      <c r="W55" s="26"/>
      <c r="X55" s="26"/>
      <c r="Y55" s="26"/>
      <c r="Z55" s="26"/>
    </row>
    <row r="56" spans="1:26" ht="15.75" customHeight="1">
      <c r="A56" s="135" t="s">
        <v>127</v>
      </c>
      <c r="B56" s="136"/>
      <c r="C56" s="136"/>
      <c r="D56" s="136"/>
      <c r="E56" s="136"/>
      <c r="F56" s="117"/>
      <c r="G56" s="7"/>
      <c r="H56" s="120"/>
      <c r="I56" s="81"/>
      <c r="J56" s="81"/>
      <c r="K56" s="81"/>
      <c r="L56" s="81"/>
      <c r="M56" s="26"/>
      <c r="N56" s="26"/>
      <c r="O56" s="26"/>
      <c r="P56" s="26"/>
      <c r="Q56" s="26"/>
      <c r="R56" s="26"/>
      <c r="S56" s="26"/>
      <c r="T56" s="26"/>
      <c r="U56" s="26"/>
      <c r="V56" s="26"/>
      <c r="W56" s="26"/>
      <c r="X56" s="26"/>
      <c r="Y56" s="26"/>
      <c r="Z56" s="26"/>
    </row>
    <row r="57" spans="1:26" ht="34.15" customHeight="1">
      <c r="A57" s="8" t="s">
        <v>128</v>
      </c>
      <c r="B57" s="9" t="s">
        <v>129</v>
      </c>
      <c r="C57" s="38">
        <v>194000</v>
      </c>
      <c r="D57" s="36">
        <v>30</v>
      </c>
      <c r="E57" s="11">
        <f>C57*D57</f>
        <v>5820000</v>
      </c>
      <c r="F57" s="116"/>
      <c r="G57" s="11">
        <f t="shared" ref="G57:G58" si="3">+E57</f>
        <v>5820000</v>
      </c>
      <c r="H57" s="120"/>
      <c r="I57" s="81"/>
      <c r="J57" s="81"/>
      <c r="K57" s="81"/>
      <c r="L57" s="81"/>
      <c r="M57" s="26"/>
      <c r="N57" s="26"/>
      <c r="O57" s="26"/>
      <c r="P57" s="26"/>
      <c r="Q57" s="26"/>
      <c r="R57" s="26"/>
      <c r="S57" s="26"/>
      <c r="T57" s="26"/>
      <c r="U57" s="26"/>
      <c r="V57" s="26"/>
      <c r="W57" s="26"/>
      <c r="X57" s="26"/>
      <c r="Y57" s="26"/>
      <c r="Z57" s="26"/>
    </row>
    <row r="58" spans="1:26" ht="42" customHeight="1">
      <c r="A58" s="8" t="s">
        <v>130</v>
      </c>
      <c r="B58" s="9" t="s">
        <v>131</v>
      </c>
      <c r="C58" s="38">
        <v>14000</v>
      </c>
      <c r="D58" s="36">
        <v>30</v>
      </c>
      <c r="E58" s="11">
        <f>C58*D58</f>
        <v>420000</v>
      </c>
      <c r="F58" s="116"/>
      <c r="G58" s="11">
        <f t="shared" si="3"/>
        <v>420000</v>
      </c>
      <c r="H58" s="120"/>
      <c r="I58" s="81"/>
      <c r="J58" s="81"/>
      <c r="K58" s="81"/>
      <c r="L58" s="81"/>
      <c r="M58" s="26"/>
      <c r="N58" s="26"/>
      <c r="O58" s="26"/>
      <c r="P58" s="26"/>
      <c r="Q58" s="26"/>
      <c r="R58" s="26"/>
      <c r="S58" s="26"/>
      <c r="T58" s="26"/>
      <c r="U58" s="26"/>
      <c r="V58" s="26"/>
      <c r="W58" s="26"/>
      <c r="X58" s="26"/>
      <c r="Y58" s="26"/>
      <c r="Z58" s="26"/>
    </row>
    <row r="59" spans="1:26" ht="15.75" customHeight="1">
      <c r="A59" s="133" t="s">
        <v>161</v>
      </c>
      <c r="B59" s="134"/>
      <c r="C59" s="134"/>
      <c r="D59" s="134"/>
      <c r="E59" s="95"/>
      <c r="F59" s="116"/>
      <c r="G59" s="11"/>
      <c r="H59" s="120"/>
      <c r="I59" s="81"/>
      <c r="J59" s="81"/>
      <c r="K59" s="81"/>
      <c r="L59" s="81"/>
      <c r="M59" s="26"/>
      <c r="N59" s="26"/>
      <c r="O59" s="26"/>
      <c r="P59" s="26"/>
      <c r="Q59" s="26"/>
      <c r="R59" s="26"/>
      <c r="S59" s="26"/>
      <c r="T59" s="26"/>
      <c r="U59" s="26"/>
      <c r="V59" s="26"/>
      <c r="W59" s="26"/>
      <c r="X59" s="26"/>
      <c r="Y59" s="26"/>
      <c r="Z59" s="26"/>
    </row>
    <row r="60" spans="1:26" ht="50.45" customHeight="1">
      <c r="A60" s="63" t="s">
        <v>161</v>
      </c>
      <c r="B60" s="67" t="s">
        <v>162</v>
      </c>
      <c r="C60" s="68">
        <v>1500000</v>
      </c>
      <c r="D60" s="68">
        <v>2</v>
      </c>
      <c r="E60" s="66">
        <f>C60*D60</f>
        <v>3000000</v>
      </c>
      <c r="F60" s="116"/>
      <c r="G60" s="11">
        <f>+E60</f>
        <v>3000000</v>
      </c>
      <c r="H60" s="120"/>
      <c r="I60" s="81"/>
      <c r="J60" s="81"/>
      <c r="K60" s="81"/>
      <c r="L60" s="81"/>
      <c r="M60" s="26"/>
      <c r="N60" s="26"/>
      <c r="O60" s="26"/>
      <c r="P60" s="26"/>
      <c r="Q60" s="26"/>
      <c r="R60" s="26"/>
      <c r="S60" s="26"/>
      <c r="T60" s="26"/>
      <c r="U60" s="26"/>
      <c r="V60" s="26"/>
      <c r="W60" s="26"/>
      <c r="X60" s="26"/>
      <c r="Y60" s="26"/>
      <c r="Z60" s="26"/>
    </row>
    <row r="61" spans="1:26" ht="42" customHeight="1" thickBot="1">
      <c r="A61" s="63" t="s">
        <v>161</v>
      </c>
      <c r="B61" s="67" t="s">
        <v>162</v>
      </c>
      <c r="C61" s="68">
        <v>1500000</v>
      </c>
      <c r="D61" s="68">
        <v>2</v>
      </c>
      <c r="E61" s="66">
        <f>C61*D61</f>
        <v>3000000</v>
      </c>
      <c r="F61" s="116"/>
      <c r="G61" s="16">
        <f>E61</f>
        <v>3000000</v>
      </c>
      <c r="H61" s="120"/>
      <c r="I61" s="81"/>
      <c r="J61" s="81"/>
      <c r="K61" s="81"/>
      <c r="L61" s="81"/>
      <c r="M61" s="26"/>
      <c r="N61" s="26"/>
      <c r="O61" s="26"/>
      <c r="P61" s="26"/>
      <c r="Q61" s="26"/>
      <c r="R61" s="26"/>
      <c r="S61" s="26"/>
      <c r="T61" s="26"/>
      <c r="U61" s="26"/>
      <c r="V61" s="26"/>
      <c r="W61" s="26"/>
      <c r="X61" s="26"/>
      <c r="Y61" s="26"/>
      <c r="Z61" s="26"/>
    </row>
    <row r="62" spans="1:26" ht="15.75" customHeight="1">
      <c r="A62" s="137" t="s">
        <v>132</v>
      </c>
      <c r="B62" s="138"/>
      <c r="C62" s="138"/>
      <c r="D62" s="138"/>
      <c r="E62" s="95"/>
      <c r="F62" s="116"/>
      <c r="G62" s="11"/>
      <c r="H62" s="120"/>
      <c r="I62" s="81"/>
      <c r="J62" s="81"/>
      <c r="K62" s="81"/>
      <c r="L62" s="81"/>
      <c r="M62" s="26"/>
      <c r="N62" s="26"/>
      <c r="O62" s="26"/>
      <c r="P62" s="26"/>
      <c r="Q62" s="26"/>
      <c r="R62" s="26"/>
      <c r="S62" s="26"/>
      <c r="T62" s="26"/>
      <c r="U62" s="26"/>
      <c r="V62" s="26"/>
      <c r="W62" s="26"/>
      <c r="X62" s="26"/>
      <c r="Y62" s="26"/>
      <c r="Z62" s="26"/>
    </row>
    <row r="63" spans="1:26" ht="32.450000000000003" customHeight="1">
      <c r="A63" s="63" t="s">
        <v>133</v>
      </c>
      <c r="B63" s="67" t="s">
        <v>134</v>
      </c>
      <c r="C63" s="68">
        <v>675000</v>
      </c>
      <c r="D63" s="68">
        <v>2</v>
      </c>
      <c r="E63" s="66">
        <f>C63*D63</f>
        <v>1350000</v>
      </c>
      <c r="F63" s="116"/>
      <c r="G63" s="11">
        <f>+E63</f>
        <v>1350000</v>
      </c>
      <c r="H63" s="120"/>
      <c r="I63" s="81"/>
      <c r="J63" s="81"/>
      <c r="K63" s="81"/>
      <c r="L63" s="81"/>
      <c r="M63" s="26"/>
      <c r="N63" s="26"/>
      <c r="O63" s="26"/>
      <c r="P63" s="26"/>
      <c r="Q63" s="26"/>
      <c r="R63" s="26"/>
      <c r="S63" s="26"/>
      <c r="T63" s="26"/>
      <c r="U63" s="26"/>
      <c r="V63" s="26"/>
      <c r="W63" s="26"/>
      <c r="X63" s="26"/>
      <c r="Y63" s="26"/>
      <c r="Z63" s="26"/>
    </row>
    <row r="64" spans="1:26" ht="43.15" customHeight="1" thickBot="1">
      <c r="A64" s="69" t="s">
        <v>135</v>
      </c>
      <c r="B64" s="70" t="s">
        <v>134</v>
      </c>
      <c r="C64" s="68">
        <v>675000</v>
      </c>
      <c r="D64" s="71">
        <v>2</v>
      </c>
      <c r="E64" s="72">
        <f>C64*D64</f>
        <v>1350000</v>
      </c>
      <c r="F64" s="116"/>
      <c r="G64" s="16">
        <f>E64</f>
        <v>1350000</v>
      </c>
      <c r="H64" s="115"/>
      <c r="I64" s="139"/>
      <c r="J64" s="139"/>
      <c r="K64" s="139"/>
      <c r="L64" s="139"/>
      <c r="M64" s="26"/>
      <c r="N64" s="26"/>
      <c r="O64" s="26"/>
      <c r="P64" s="26"/>
      <c r="Q64" s="26"/>
      <c r="R64" s="26"/>
      <c r="S64" s="26"/>
      <c r="T64" s="26"/>
      <c r="U64" s="26"/>
      <c r="V64" s="26"/>
      <c r="W64" s="26"/>
      <c r="X64" s="26"/>
      <c r="Y64" s="26"/>
      <c r="Z64" s="26"/>
    </row>
    <row r="65" spans="1:26" ht="15">
      <c r="A65" s="17" t="s">
        <v>159</v>
      </c>
      <c r="B65" s="18"/>
      <c r="C65" s="18"/>
      <c r="D65" s="42"/>
      <c r="E65" s="19">
        <f>SUM(E57:E64)</f>
        <v>14940000</v>
      </c>
      <c r="F65" s="103"/>
      <c r="G65" s="19">
        <f>SUM(G57:G64)</f>
        <v>14940000</v>
      </c>
      <c r="H65" s="117"/>
      <c r="I65" s="25"/>
      <c r="J65" s="25"/>
      <c r="K65" s="25"/>
      <c r="L65" s="25"/>
      <c r="M65" s="26"/>
      <c r="N65" s="26"/>
      <c r="O65" s="26"/>
      <c r="P65" s="26"/>
      <c r="Q65" s="26"/>
      <c r="R65" s="26"/>
      <c r="S65" s="26"/>
      <c r="T65" s="26"/>
      <c r="U65" s="26"/>
      <c r="V65" s="26"/>
      <c r="W65" s="26"/>
      <c r="X65" s="26"/>
      <c r="Y65" s="26"/>
      <c r="Z65" s="26"/>
    </row>
    <row r="66" spans="1:26" ht="25.5" customHeight="1">
      <c r="A66" s="21"/>
      <c r="B66" s="21"/>
      <c r="C66" s="21"/>
      <c r="D66" s="82"/>
      <c r="E66" s="21"/>
      <c r="F66" s="120"/>
      <c r="G66" s="21"/>
      <c r="H66" s="116"/>
      <c r="I66" s="139"/>
      <c r="J66" s="139"/>
      <c r="K66" s="139"/>
      <c r="L66" s="139"/>
      <c r="M66" s="26"/>
      <c r="N66" s="26"/>
      <c r="O66" s="26"/>
      <c r="P66" s="26"/>
      <c r="Q66" s="26"/>
      <c r="R66" s="26"/>
      <c r="S66" s="26"/>
      <c r="T66" s="26"/>
      <c r="U66" s="26"/>
      <c r="V66" s="26"/>
      <c r="W66" s="26"/>
      <c r="X66" s="26"/>
      <c r="Y66" s="26"/>
      <c r="Z66" s="26"/>
    </row>
    <row r="67" spans="1:26" ht="46.35" customHeight="1">
      <c r="A67" s="87" t="s">
        <v>118</v>
      </c>
      <c r="B67" s="88"/>
      <c r="C67" s="88"/>
      <c r="D67" s="89"/>
      <c r="E67" s="91"/>
      <c r="F67" s="115"/>
      <c r="G67" s="91"/>
      <c r="H67" s="116"/>
      <c r="I67" s="25"/>
      <c r="J67" s="25"/>
      <c r="K67" s="25"/>
      <c r="L67" s="25"/>
      <c r="M67" s="26"/>
      <c r="N67" s="26"/>
      <c r="O67" s="26"/>
      <c r="P67" s="26"/>
      <c r="Q67" s="26"/>
      <c r="R67" s="26"/>
      <c r="S67" s="26"/>
      <c r="T67" s="26"/>
      <c r="U67" s="26"/>
      <c r="V67" s="26"/>
      <c r="W67" s="26"/>
      <c r="X67" s="26"/>
      <c r="Y67" s="26"/>
      <c r="Z67" s="26"/>
    </row>
    <row r="68" spans="1:26" ht="39" customHeight="1">
      <c r="A68" s="135" t="s">
        <v>127</v>
      </c>
      <c r="B68" s="136"/>
      <c r="C68" s="136"/>
      <c r="D68" s="136"/>
      <c r="E68" s="136"/>
      <c r="F68" s="117"/>
      <c r="G68" s="7"/>
      <c r="H68" s="116"/>
      <c r="I68" s="147"/>
      <c r="J68" s="147"/>
      <c r="K68" s="147"/>
      <c r="L68" s="147"/>
      <c r="M68" s="26"/>
      <c r="N68" s="26"/>
      <c r="O68" s="26"/>
      <c r="P68" s="26"/>
      <c r="Q68" s="26"/>
      <c r="R68" s="26"/>
      <c r="S68" s="26"/>
      <c r="T68" s="26"/>
      <c r="U68" s="26"/>
      <c r="V68" s="26"/>
      <c r="W68" s="26"/>
      <c r="X68" s="26"/>
      <c r="Y68" s="26"/>
      <c r="Z68" s="26"/>
    </row>
    <row r="69" spans="1:26" ht="39" customHeight="1">
      <c r="A69" s="8" t="s">
        <v>128</v>
      </c>
      <c r="B69" s="9" t="s">
        <v>129</v>
      </c>
      <c r="C69" s="38">
        <v>194000</v>
      </c>
      <c r="D69" s="36">
        <v>30</v>
      </c>
      <c r="E69" s="11">
        <f>C69*D69</f>
        <v>5820000</v>
      </c>
      <c r="F69" s="116"/>
      <c r="G69" s="11">
        <f t="shared" ref="G69:G70" si="4">+E69</f>
        <v>5820000</v>
      </c>
      <c r="H69" s="116"/>
      <c r="I69" s="9"/>
      <c r="J69" s="9"/>
      <c r="K69" s="9"/>
      <c r="L69" s="9"/>
      <c r="M69" s="26"/>
      <c r="N69" s="26"/>
      <c r="O69" s="26"/>
      <c r="P69" s="26"/>
      <c r="Q69" s="26"/>
      <c r="R69" s="26"/>
      <c r="S69" s="26"/>
      <c r="T69" s="26"/>
      <c r="U69" s="26"/>
      <c r="V69" s="26"/>
      <c r="W69" s="26"/>
      <c r="X69" s="26"/>
      <c r="Y69" s="26"/>
      <c r="Z69" s="26"/>
    </row>
    <row r="70" spans="1:26" ht="39" customHeight="1">
      <c r="A70" s="8" t="s">
        <v>130</v>
      </c>
      <c r="B70" s="9" t="s">
        <v>131</v>
      </c>
      <c r="C70" s="38">
        <v>14000</v>
      </c>
      <c r="D70" s="36">
        <v>30</v>
      </c>
      <c r="E70" s="11">
        <f>C70*D70</f>
        <v>420000</v>
      </c>
      <c r="F70" s="116"/>
      <c r="G70" s="11">
        <f t="shared" si="4"/>
        <v>420000</v>
      </c>
      <c r="H70" s="116"/>
      <c r="I70" s="139"/>
      <c r="J70" s="139"/>
      <c r="K70" s="139"/>
      <c r="L70" s="139"/>
      <c r="M70" s="26"/>
      <c r="N70" s="26"/>
      <c r="O70" s="26"/>
      <c r="P70" s="26"/>
      <c r="Q70" s="26"/>
      <c r="R70" s="26"/>
      <c r="S70" s="26"/>
      <c r="T70" s="26"/>
      <c r="U70" s="26"/>
      <c r="V70" s="26"/>
      <c r="W70" s="26"/>
      <c r="X70" s="26"/>
      <c r="Y70" s="26"/>
      <c r="Z70" s="26"/>
    </row>
    <row r="71" spans="1:26" ht="39" customHeight="1">
      <c r="A71" s="140" t="s">
        <v>132</v>
      </c>
      <c r="B71" s="141"/>
      <c r="C71" s="141"/>
      <c r="D71" s="141"/>
      <c r="E71" s="141"/>
      <c r="F71" s="116"/>
      <c r="G71" s="11"/>
      <c r="H71" s="116"/>
      <c r="I71" s="25"/>
      <c r="J71" s="25"/>
      <c r="K71" s="25"/>
      <c r="L71" s="25"/>
      <c r="M71" s="26"/>
      <c r="N71" s="26"/>
      <c r="O71" s="26"/>
      <c r="P71" s="26"/>
      <c r="Q71" s="26"/>
      <c r="R71" s="26"/>
      <c r="S71" s="26"/>
      <c r="T71" s="26"/>
      <c r="U71" s="26"/>
      <c r="V71" s="26"/>
      <c r="W71" s="26"/>
      <c r="X71" s="26"/>
      <c r="Y71" s="26"/>
      <c r="Z71" s="26"/>
    </row>
    <row r="72" spans="1:26" ht="39" customHeight="1">
      <c r="A72" s="63" t="s">
        <v>133</v>
      </c>
      <c r="B72" s="67" t="s">
        <v>134</v>
      </c>
      <c r="C72" s="68">
        <v>675000</v>
      </c>
      <c r="D72" s="68">
        <v>2</v>
      </c>
      <c r="E72" s="66">
        <f>C72*D72</f>
        <v>1350000</v>
      </c>
      <c r="F72" s="116"/>
      <c r="G72" s="11">
        <f>+E72</f>
        <v>1350000</v>
      </c>
      <c r="H72" s="116"/>
      <c r="I72" s="25"/>
      <c r="J72" s="25"/>
      <c r="K72" s="25"/>
      <c r="L72" s="25"/>
      <c r="M72" s="26"/>
      <c r="N72" s="26"/>
      <c r="O72" s="26"/>
      <c r="P72" s="26"/>
      <c r="Q72" s="26"/>
      <c r="R72" s="26"/>
      <c r="S72" s="26"/>
      <c r="T72" s="26"/>
      <c r="U72" s="26"/>
      <c r="V72" s="26"/>
      <c r="W72" s="26"/>
      <c r="X72" s="26"/>
      <c r="Y72" s="26"/>
      <c r="Z72" s="26"/>
    </row>
    <row r="73" spans="1:26" ht="39" customHeight="1" thickBot="1">
      <c r="A73" s="69" t="s">
        <v>135</v>
      </c>
      <c r="B73" s="70" t="s">
        <v>134</v>
      </c>
      <c r="C73" s="68">
        <v>675000</v>
      </c>
      <c r="D73" s="71">
        <v>2</v>
      </c>
      <c r="E73" s="72">
        <f>C73*D73</f>
        <v>1350000</v>
      </c>
      <c r="F73" s="116"/>
      <c r="G73" s="16">
        <f>E73</f>
        <v>1350000</v>
      </c>
      <c r="H73" s="116"/>
      <c r="I73" s="25"/>
      <c r="J73" s="25"/>
      <c r="K73" s="25"/>
      <c r="L73" s="25"/>
      <c r="M73" s="26"/>
      <c r="N73" s="26"/>
      <c r="O73" s="26"/>
      <c r="P73" s="26"/>
      <c r="Q73" s="26"/>
      <c r="R73" s="26"/>
      <c r="S73" s="26"/>
      <c r="T73" s="26"/>
      <c r="U73" s="26"/>
      <c r="V73" s="26"/>
      <c r="W73" s="26"/>
      <c r="X73" s="26"/>
      <c r="Y73" s="26"/>
      <c r="Z73" s="26"/>
    </row>
    <row r="74" spans="1:26" ht="39" customHeight="1">
      <c r="A74" s="142" t="s">
        <v>150</v>
      </c>
      <c r="B74" s="142"/>
      <c r="C74" s="142"/>
      <c r="D74" s="142"/>
      <c r="E74" s="142"/>
      <c r="F74" s="116"/>
      <c r="G74" s="65"/>
      <c r="H74" s="116"/>
      <c r="I74" s="25"/>
      <c r="J74" s="25"/>
      <c r="K74" s="25"/>
      <c r="L74" s="25"/>
      <c r="M74" s="26"/>
      <c r="N74" s="26"/>
      <c r="O74" s="26"/>
      <c r="P74" s="26"/>
      <c r="Q74" s="26"/>
      <c r="R74" s="26"/>
      <c r="S74" s="26"/>
      <c r="T74" s="26"/>
      <c r="U74" s="26"/>
      <c r="V74" s="26"/>
      <c r="W74" s="26"/>
      <c r="X74" s="26"/>
      <c r="Y74" s="26"/>
      <c r="Z74" s="26"/>
    </row>
    <row r="75" spans="1:26" ht="15.75" customHeight="1">
      <c r="A75" s="73" t="s">
        <v>136</v>
      </c>
      <c r="B75" s="76" t="s">
        <v>137</v>
      </c>
      <c r="C75" s="74">
        <v>1500</v>
      </c>
      <c r="D75" s="75">
        <v>30</v>
      </c>
      <c r="E75" s="66">
        <f>C75*30</f>
        <v>45000</v>
      </c>
      <c r="F75" s="121"/>
      <c r="G75" s="66">
        <f t="shared" ref="G75:G78" si="5">+E75</f>
        <v>45000</v>
      </c>
      <c r="H75" s="116"/>
      <c r="I75" s="25"/>
      <c r="J75" s="25"/>
      <c r="K75" s="25"/>
      <c r="L75" s="25"/>
      <c r="M75" s="26"/>
      <c r="N75" s="26"/>
      <c r="O75" s="26"/>
      <c r="P75" s="26"/>
      <c r="Q75" s="26"/>
      <c r="R75" s="26"/>
      <c r="S75" s="26"/>
      <c r="T75" s="26"/>
      <c r="U75" s="26"/>
      <c r="V75" s="26"/>
      <c r="W75" s="26"/>
      <c r="X75" s="26"/>
      <c r="Y75" s="26"/>
      <c r="Z75" s="26"/>
    </row>
    <row r="76" spans="1:26" ht="15.75" customHeight="1">
      <c r="A76" s="73" t="s">
        <v>136</v>
      </c>
      <c r="B76" s="76" t="s">
        <v>138</v>
      </c>
      <c r="C76" s="74">
        <v>10000</v>
      </c>
      <c r="D76" s="75">
        <v>20</v>
      </c>
      <c r="E76" s="66">
        <f>C76*20</f>
        <v>200000</v>
      </c>
      <c r="F76" s="121"/>
      <c r="G76" s="66">
        <f t="shared" si="5"/>
        <v>200000</v>
      </c>
      <c r="H76" s="116"/>
      <c r="I76" s="25"/>
      <c r="J76" s="25"/>
      <c r="K76" s="25"/>
      <c r="L76" s="25"/>
      <c r="M76" s="26"/>
      <c r="N76" s="26"/>
      <c r="O76" s="26"/>
      <c r="P76" s="26"/>
      <c r="Q76" s="26"/>
      <c r="R76" s="26"/>
      <c r="S76" s="26"/>
      <c r="T76" s="26"/>
      <c r="U76" s="26"/>
      <c r="V76" s="26"/>
      <c r="W76" s="26"/>
      <c r="X76" s="26"/>
      <c r="Y76" s="26"/>
      <c r="Z76" s="26"/>
    </row>
    <row r="77" spans="1:26" ht="15.75" customHeight="1">
      <c r="A77" s="64" t="s">
        <v>139</v>
      </c>
      <c r="B77" s="76" t="s">
        <v>140</v>
      </c>
      <c r="C77" s="74">
        <v>2000</v>
      </c>
      <c r="D77" s="75">
        <v>30</v>
      </c>
      <c r="E77" s="66">
        <f>C77*30</f>
        <v>60000</v>
      </c>
      <c r="F77" s="121"/>
      <c r="G77" s="66">
        <f t="shared" si="5"/>
        <v>60000</v>
      </c>
      <c r="H77" s="103"/>
      <c r="I77" s="139"/>
      <c r="J77" s="139"/>
      <c r="K77" s="139"/>
      <c r="L77" s="139"/>
      <c r="M77" s="26"/>
      <c r="N77" s="26"/>
      <c r="O77" s="26"/>
      <c r="P77" s="26"/>
      <c r="Q77" s="26"/>
      <c r="R77" s="26"/>
      <c r="S77" s="26"/>
      <c r="T77" s="26"/>
      <c r="U77" s="26"/>
      <c r="V77" s="26"/>
      <c r="W77" s="26"/>
      <c r="X77" s="26"/>
      <c r="Y77" s="26"/>
      <c r="Z77" s="26"/>
    </row>
    <row r="78" spans="1:26" ht="15.75" customHeight="1">
      <c r="A78" s="77" t="s">
        <v>139</v>
      </c>
      <c r="B78" s="78" t="s">
        <v>141</v>
      </c>
      <c r="C78" s="79">
        <v>10000</v>
      </c>
      <c r="D78" s="80">
        <v>30</v>
      </c>
      <c r="E78" s="72">
        <f>C78*30</f>
        <v>300000</v>
      </c>
      <c r="F78" s="122"/>
      <c r="G78" s="72">
        <f t="shared" si="5"/>
        <v>300000</v>
      </c>
      <c r="H78" s="131"/>
      <c r="I78" s="143"/>
      <c r="J78" s="143"/>
      <c r="K78" s="143"/>
      <c r="L78" s="143"/>
      <c r="M78" s="26"/>
      <c r="N78" s="26"/>
      <c r="O78" s="26"/>
      <c r="P78" s="26"/>
      <c r="Q78" s="26"/>
      <c r="R78" s="26"/>
      <c r="S78" s="26"/>
      <c r="T78" s="26"/>
      <c r="U78" s="26"/>
      <c r="V78" s="26"/>
      <c r="W78" s="26"/>
      <c r="X78" s="26"/>
      <c r="Y78" s="26"/>
      <c r="Z78" s="26"/>
    </row>
    <row r="79" spans="1:26" ht="15.75" customHeight="1">
      <c r="A79" s="73" t="s">
        <v>136</v>
      </c>
      <c r="B79" s="73" t="s">
        <v>142</v>
      </c>
      <c r="C79" s="68">
        <v>40000</v>
      </c>
      <c r="D79" s="68">
        <v>10</v>
      </c>
      <c r="E79" s="72">
        <f>C79*10</f>
        <v>400000</v>
      </c>
      <c r="F79" s="121"/>
      <c r="G79" s="66">
        <f>+E79</f>
        <v>400000</v>
      </c>
      <c r="H79" s="100"/>
      <c r="I79" s="144"/>
      <c r="J79" s="144"/>
      <c r="K79" s="144"/>
      <c r="L79" s="144"/>
      <c r="M79" s="26"/>
      <c r="N79" s="26"/>
      <c r="O79" s="26"/>
      <c r="P79" s="26"/>
      <c r="Q79" s="26"/>
      <c r="R79" s="26"/>
      <c r="S79" s="26"/>
      <c r="T79" s="26"/>
      <c r="U79" s="26"/>
      <c r="V79" s="26"/>
      <c r="W79" s="26"/>
      <c r="X79" s="26"/>
      <c r="Y79" s="26"/>
      <c r="Z79" s="26"/>
    </row>
    <row r="80" spans="1:26" ht="15.75" customHeight="1">
      <c r="A80" s="17" t="s">
        <v>119</v>
      </c>
      <c r="B80" s="18"/>
      <c r="C80" s="18"/>
      <c r="D80" s="47"/>
      <c r="E80" s="19">
        <f>SUM(E69:E79)</f>
        <v>9945000</v>
      </c>
      <c r="F80" s="103"/>
      <c r="G80" s="19">
        <f>SUM(G69:G79)</f>
        <v>9945000</v>
      </c>
      <c r="H80" s="98"/>
      <c r="I80" s="144"/>
      <c r="J80" s="144"/>
      <c r="K80" s="144"/>
      <c r="L80" s="144"/>
      <c r="M80" s="26"/>
      <c r="N80" s="26"/>
      <c r="O80" s="26"/>
      <c r="P80" s="26"/>
      <c r="Q80" s="26"/>
      <c r="R80" s="26"/>
      <c r="S80" s="26"/>
      <c r="T80" s="26"/>
      <c r="U80" s="26"/>
      <c r="V80" s="26"/>
      <c r="W80" s="26"/>
      <c r="X80" s="26"/>
      <c r="Y80" s="26"/>
      <c r="Z80" s="26"/>
    </row>
    <row r="81" spans="1:26" ht="15.75" customHeight="1">
      <c r="A81" s="48"/>
      <c r="B81" s="48"/>
      <c r="C81" s="48"/>
      <c r="D81" s="48"/>
      <c r="E81" s="49"/>
      <c r="F81" s="123"/>
      <c r="G81" s="49"/>
      <c r="H81" s="98"/>
      <c r="I81" s="144"/>
      <c r="J81" s="144"/>
      <c r="K81" s="144"/>
      <c r="L81" s="144"/>
      <c r="M81" s="26"/>
      <c r="N81" s="26"/>
      <c r="O81" s="26"/>
      <c r="P81" s="26"/>
      <c r="Q81" s="26"/>
      <c r="R81" s="26"/>
      <c r="S81" s="26"/>
      <c r="T81" s="26"/>
      <c r="U81" s="26"/>
      <c r="V81" s="26"/>
      <c r="W81" s="26"/>
      <c r="X81" s="26"/>
      <c r="Y81" s="26"/>
      <c r="Z81" s="26"/>
    </row>
    <row r="82" spans="1:26" ht="15.75" customHeight="1">
      <c r="A82" s="51"/>
      <c r="B82" s="51"/>
      <c r="C82" s="51"/>
      <c r="D82" s="51"/>
      <c r="E82" s="52"/>
      <c r="F82" s="124"/>
      <c r="G82" s="52"/>
      <c r="H82" s="127"/>
      <c r="I82" s="144"/>
      <c r="J82" s="144"/>
      <c r="K82" s="144"/>
      <c r="L82" s="144"/>
      <c r="M82" s="26"/>
      <c r="N82" s="26"/>
      <c r="O82" s="26"/>
      <c r="P82" s="26"/>
      <c r="Q82" s="26"/>
      <c r="R82" s="26"/>
      <c r="S82" s="26"/>
      <c r="T82" s="26"/>
      <c r="U82" s="26"/>
      <c r="V82" s="26"/>
      <c r="W82" s="26"/>
      <c r="X82" s="26"/>
      <c r="Y82" s="26"/>
      <c r="Z82" s="26"/>
    </row>
    <row r="83" spans="1:26" ht="15.75" customHeight="1" thickBot="1">
      <c r="A83" s="53" t="s">
        <v>120</v>
      </c>
      <c r="B83" s="53"/>
      <c r="C83" s="53"/>
      <c r="D83" s="53"/>
      <c r="E83" s="97">
        <f>+E80+E65+E53+E26</f>
        <v>29735000</v>
      </c>
      <c r="F83" s="125"/>
      <c r="G83" s="97">
        <f>+G80+G65+G53+G26</f>
        <v>29735000</v>
      </c>
      <c r="H83" s="128"/>
      <c r="I83" s="59"/>
      <c r="J83" s="59"/>
      <c r="K83" s="59"/>
      <c r="L83" s="59"/>
      <c r="M83" s="26"/>
      <c r="N83" s="26"/>
      <c r="O83" s="26"/>
      <c r="P83" s="26"/>
      <c r="Q83" s="26"/>
      <c r="R83" s="26"/>
      <c r="S83" s="26"/>
      <c r="T83" s="26"/>
      <c r="U83" s="26"/>
      <c r="V83" s="26"/>
      <c r="W83" s="26"/>
      <c r="X83" s="26"/>
      <c r="Y83" s="26"/>
      <c r="Z83" s="26"/>
    </row>
    <row r="84" spans="1:26" ht="15.75" customHeight="1" thickBot="1">
      <c r="A84" s="49"/>
      <c r="B84" s="49"/>
      <c r="C84" s="49"/>
      <c r="D84" s="49"/>
      <c r="E84" s="54"/>
      <c r="F84" s="126"/>
      <c r="G84" s="55"/>
      <c r="H84" s="129"/>
      <c r="I84" s="61"/>
      <c r="J84" s="61"/>
      <c r="K84" s="61"/>
      <c r="L84" s="61"/>
      <c r="M84" s="26"/>
      <c r="N84" s="26"/>
      <c r="O84" s="26"/>
      <c r="P84" s="26"/>
      <c r="Q84" s="26"/>
      <c r="R84" s="26"/>
      <c r="S84" s="26"/>
      <c r="T84" s="26"/>
      <c r="U84" s="26"/>
      <c r="V84" s="26"/>
      <c r="W84" s="26"/>
      <c r="X84" s="26"/>
      <c r="Y84" s="26"/>
      <c r="Z84" s="26"/>
    </row>
    <row r="85" spans="1:26" ht="15.75" customHeight="1">
      <c r="A85" s="145" t="s">
        <v>121</v>
      </c>
      <c r="B85" s="145"/>
      <c r="C85" s="146">
        <v>0</v>
      </c>
      <c r="D85" s="146"/>
      <c r="E85" s="50">
        <f>E83*C85</f>
        <v>0</v>
      </c>
      <c r="F85" s="127"/>
      <c r="G85" s="50">
        <f>+E85</f>
        <v>0</v>
      </c>
      <c r="H85" s="132"/>
      <c r="I85" s="26"/>
      <c r="J85" s="26"/>
      <c r="K85" s="26"/>
      <c r="L85" s="26"/>
      <c r="M85" s="26"/>
      <c r="N85" s="26"/>
      <c r="O85" s="26"/>
      <c r="P85" s="26"/>
      <c r="Q85" s="26"/>
      <c r="R85" s="26"/>
      <c r="S85" s="26"/>
      <c r="T85" s="26"/>
      <c r="U85" s="26"/>
      <c r="V85" s="26"/>
      <c r="W85" s="26"/>
      <c r="X85" s="26"/>
      <c r="Y85" s="26"/>
      <c r="Z85" s="26"/>
    </row>
    <row r="86" spans="1:26" ht="15.75" customHeight="1" thickBot="1">
      <c r="A86" s="56"/>
      <c r="B86" s="56"/>
      <c r="C86" s="56"/>
      <c r="D86" s="56"/>
      <c r="E86" s="57"/>
      <c r="F86" s="128"/>
      <c r="G86" s="58"/>
      <c r="H86" s="132"/>
      <c r="I86" s="26"/>
      <c r="J86" s="26"/>
      <c r="K86" s="26"/>
      <c r="L86" s="26"/>
      <c r="M86" s="26"/>
      <c r="N86" s="26"/>
      <c r="O86" s="26"/>
      <c r="P86" s="26"/>
      <c r="Q86" s="26"/>
      <c r="R86" s="26"/>
      <c r="S86" s="26"/>
      <c r="T86" s="26"/>
      <c r="U86" s="26"/>
      <c r="V86" s="26"/>
      <c r="W86" s="26"/>
      <c r="X86" s="26"/>
      <c r="Y86" s="26"/>
      <c r="Z86" s="26"/>
    </row>
    <row r="87" spans="1:26" ht="15.75" customHeight="1" thickBot="1">
      <c r="A87" s="60" t="s">
        <v>122</v>
      </c>
      <c r="B87" s="61"/>
      <c r="C87" s="61"/>
      <c r="D87" s="61"/>
      <c r="E87" s="62">
        <f>+E83+E85</f>
        <v>29735000</v>
      </c>
      <c r="F87" s="129"/>
      <c r="G87" s="62">
        <f>+G83+G85</f>
        <v>29735000</v>
      </c>
      <c r="H87" s="132"/>
      <c r="I87" s="26"/>
      <c r="J87" s="26"/>
      <c r="K87" s="26"/>
      <c r="L87" s="26"/>
      <c r="M87" s="26"/>
      <c r="N87" s="26"/>
      <c r="O87" s="26"/>
      <c r="P87" s="26"/>
      <c r="Q87" s="26"/>
      <c r="R87" s="26"/>
      <c r="S87" s="26"/>
      <c r="T87" s="26"/>
      <c r="U87" s="26"/>
      <c r="V87" s="26"/>
      <c r="W87" s="26"/>
      <c r="X87" s="26"/>
      <c r="Y87" s="26"/>
      <c r="Z87" s="26"/>
    </row>
    <row r="88" spans="1:26" ht="15.7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5.7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5.7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5.7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5.7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7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7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5.7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5.7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5.7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5.7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5.7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5.7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5.7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5.7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5.7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5.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5.7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5.7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5.7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5.7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5.7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5.7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5.7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5.7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5.7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5.7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5.7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5.7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5.7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5.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5.7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5.7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5.7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5.7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5.7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5.7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5.7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5.7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5.7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5.7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5.7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5.7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5.7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5.7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5.7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5.7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5.7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5.7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5.7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5.7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5.7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5.7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5.7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5.7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5.7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5.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5.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5.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5.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5.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5.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5.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5.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5.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5.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5.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5.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5.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5.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5.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5.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5.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5.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5.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5.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5.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5.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5.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5.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5.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5.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5.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5.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5.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5.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5.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5.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5.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5.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5.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5.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5.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5.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5.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5.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5.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5.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5.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5.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5.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5.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5.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5.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5.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5.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5.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5.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5.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5.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5.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5.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5.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5.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5.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5.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5.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5.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5.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5.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5.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5.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5.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5.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5.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5.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5.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5.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5.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5.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5.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5.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5.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5.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5.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5.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5.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5.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5.7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5.7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5.7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5.7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5.7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5.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5.7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5.7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5.7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5.7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5.7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5.7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5.7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5.7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5.7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5.7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5.7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5.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5.7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5.7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5.7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5.7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5.7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5.7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5.7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5.7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5.7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5.7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5.7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5.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5.7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5.7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5.7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5.7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5.7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5.7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5.7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5.7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5.7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5.7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5.7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5.7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5.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5.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5.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5.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5.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5.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5.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5.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5.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5.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5.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5.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5.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5.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5.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5.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5.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5.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5.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5.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5.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5.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5.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5.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5.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5.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5.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5.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5.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5.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5.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5.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5.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5.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5.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5.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5.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5.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5.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5.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5.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5.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5.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5.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5.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5.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5.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5.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5.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5.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5.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5.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5.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5.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5.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5.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5.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5.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5.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5.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5.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5.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5.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5.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5.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5.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5.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5.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5.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5.7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5.7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5.7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5.7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5.7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5.7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5.7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5.7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5.7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5.7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5.7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5.7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5.7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5.7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5.7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5.7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5.7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5.7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5.7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5.7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5.7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5.7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5.7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5.7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5.7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5.7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5.7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5.7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5.7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5.7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5.7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5.7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5.7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5.7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5.7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5.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5.7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5.7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5.7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5.7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5.7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5.7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5.7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5.7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5.7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5.7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5.7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5.7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5.7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5.7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5.7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5.7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5.7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5.7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5.7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5.7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5.7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5.7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5.7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5.7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5.7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5.7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5.7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5.7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5.7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5.7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5.7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5.7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5.7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5.7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5.7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5.7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5.7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5.7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5.7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5.7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5.7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5.7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5.7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5.7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5.7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5.7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5.7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5.7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5.7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5.7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5.7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5.7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5.7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5.7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5.7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5.7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5.7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5.7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5.7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5.7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5.7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5.7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5.7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5.7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5.7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5.7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5.7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5.7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5.7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5.7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5.7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5.7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5.7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5.7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5.7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5.7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5.7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5.7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5.7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5.7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5.7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5.7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5.7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5.7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5.7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5.7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5.7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5.7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5.7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5.7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5.7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5.7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5.7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5.7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5.7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5.7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5.7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5.7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5.7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5.7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5.7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5.7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5.7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5.7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5.7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5.7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5.7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5.7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5.7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5.7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5.7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5.7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5.7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5.7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5.7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5.7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5.7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5.7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5.7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5.7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5.7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5.7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5.7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5.7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5.7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5.7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5.7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5.7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5.7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5.7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5.7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5.7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5.7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5.7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5.7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5.7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5.7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5.7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5.7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5.7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5.7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5.7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5.7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5.7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5.7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5.7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5.7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5.7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5.7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5.7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5.7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5.7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5.7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5.7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5.7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5.7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5.7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5.7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5.7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5.7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5.7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5.7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5.7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5.7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5.7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5.7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5.7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5.7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5.7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5.7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5.7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5.7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5.7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5.7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5.7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5.7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5.7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5.7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5.7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5.7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5.7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5.7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5.7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5.7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5.7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5.7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5.7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5.7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5.7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5.7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5.7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5.7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5.7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5.7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5.7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5.7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5.7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5.7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5.7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5.7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5.7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5.7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5.7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5.7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5.7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5.7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5.7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5.7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5.7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5.7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5.7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5.7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5.7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5.7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5.7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5.7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5.7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5.7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5.7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5.7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5.7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5.7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5.7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5.7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5.7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5.7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5.7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5.7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5.7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5.7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5.7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5.7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5.7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5.7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5.7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5.7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5.7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5.7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5.7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5.7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5.7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5.7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5.7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5.7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5.7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5.7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5.7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5.7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5.7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5.7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5.7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5.7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5.7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5.7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5.7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5.7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5.7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5.7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5.7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5.7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5.7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5.7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5.7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5.7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5.7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5.7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5.7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5.7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5.7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5.7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5.7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5.7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5.7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5.7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5.7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5.7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5.7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5.7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5.7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5.7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5.7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5.7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5.7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5.7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5.7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5.7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5.7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5.7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5.7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5.7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5.7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5.7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5.7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5.7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5.7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5.7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5.7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5.7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5.7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5.7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5.7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5.7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5.7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5.7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5.7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5.7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5.7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5.7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5.7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5.7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5.7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5.7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5.7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5.7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5.7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5.7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5.7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5.7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5.7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5.7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5.7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5.7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5.7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5.7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5.7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5.7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5.7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5.7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5.7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5.7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5.7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5.7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5.7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5.7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5.7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5.7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5.7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5.7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5.7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5.7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5.7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5.7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5.7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5.7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5.7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5.7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5.7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5.7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5.7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5.7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5.7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5.7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5.7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5.7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5.7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5.7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5.7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5.7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5.7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5.7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5.7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5.7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5.7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5.7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5.7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5.7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5.7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5.7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5.7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5.7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5.7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5.7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5.7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5.7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5.7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5.7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5.7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5.7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5.7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5.7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5.7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5.7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5.7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5.7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5.7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5.7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5.7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5.7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5.7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5.7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5.7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5.7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5.7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5.7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5.7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5.7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5.7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5.7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5.7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5.7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5.7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5.7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5.7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5.7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5.7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5.7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5.7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5.7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5.7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5.7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5.7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5.7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5.7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5.7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5.7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5.7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5.7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5.7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5.7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5.7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5.7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5.7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5.7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5.7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5.7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5.7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5.7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5.7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5.7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5.7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5.7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5.7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5.7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5.7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5.7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5.7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5.7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5.7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5.7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5.7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5.7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5.7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5.7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5.7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5.7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5.7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5.7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5.7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5.7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5.7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5.7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5.7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5.7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5.7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5.7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5.7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5.7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5.7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5.7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5.7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5.7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5.7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5.7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5.7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5.7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5.7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5.7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5.7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5.7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5.7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5.7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5.7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5.7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5.7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5.7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5.7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5.7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5.7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5.7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5.7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5.7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5.7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5.7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5.7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5.7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5.7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5.7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5.7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5.7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5.7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5.7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5.7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5.7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5.7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5.7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5.7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5.7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5.7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5.7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5.7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5.7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5.7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5.7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5.7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5.7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5.7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5.7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5.7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5.7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5.7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5.7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5.7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5.7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5.7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5.7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5.7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5.7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5.7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5.7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5.7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5.7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5.7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5.7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5.7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5.7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5.7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5.7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5.7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5.7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5.7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5.7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5.7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5.7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5.7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5.7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5.7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5.7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5.7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5.7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5.7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5.7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5.7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5.7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5.7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5.7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5.7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5.7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5.7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5.7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5.7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5.7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5.7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5.7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5.7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5.7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5.7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5.7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5.7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5.7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5.7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5.7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5.7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5.7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5.7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5.7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5.7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5.7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5.7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5.7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5.7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5.7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5.7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5.7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5.7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5.7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5.7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5.7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5.7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5.7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5.7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5.7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5.7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5.7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5.7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5.7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5.7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5.7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5.7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5.7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5.7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5.7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5.7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5.7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5.7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5.7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5.7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5.7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5.7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5.7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5.7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5.7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5.7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5.7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5.7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5.7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5.7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5.7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5.7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5.7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4.25">
      <c r="A989" s="26"/>
      <c r="B989" s="26"/>
      <c r="C989" s="26"/>
      <c r="D989" s="26"/>
      <c r="E989" s="26"/>
      <c r="F989" s="26"/>
      <c r="G989" s="26"/>
      <c r="H989" s="26"/>
      <c r="I989" s="26"/>
      <c r="J989" s="26"/>
      <c r="K989" s="26"/>
      <c r="L989" s="26"/>
    </row>
    <row r="990" spans="1:26" ht="14.25">
      <c r="A990" s="26"/>
      <c r="B990" s="26"/>
      <c r="C990" s="26"/>
      <c r="D990" s="26"/>
      <c r="E990" s="26"/>
      <c r="F990" s="26"/>
      <c r="G990" s="26"/>
      <c r="H990" s="26"/>
      <c r="I990" s="26"/>
      <c r="J990" s="26"/>
      <c r="K990" s="26"/>
      <c r="L990" s="26"/>
    </row>
    <row r="991" spans="1:26" ht="14.25">
      <c r="A991" s="26"/>
      <c r="B991" s="26"/>
      <c r="C991" s="26"/>
      <c r="D991" s="26"/>
      <c r="E991" s="26"/>
      <c r="F991" s="26"/>
      <c r="G991" s="26"/>
    </row>
    <row r="992" spans="1:26" ht="14.25">
      <c r="A992" s="26"/>
      <c r="B992" s="26"/>
      <c r="C992" s="26"/>
      <c r="D992" s="26"/>
      <c r="E992" s="26"/>
      <c r="F992" s="26"/>
      <c r="G992" s="26"/>
    </row>
    <row r="993" spans="1:7" ht="14.25">
      <c r="A993" s="26"/>
      <c r="B993" s="26"/>
      <c r="C993" s="26"/>
      <c r="D993" s="26"/>
      <c r="E993" s="26"/>
      <c r="F993" s="26"/>
      <c r="G993" s="26"/>
    </row>
  </sheetData>
  <mergeCells count="69">
    <mergeCell ref="I9:L9"/>
    <mergeCell ref="I17:L17"/>
    <mergeCell ref="I18:L18"/>
    <mergeCell ref="I19:L19"/>
    <mergeCell ref="I20:L20"/>
    <mergeCell ref="A1:L1"/>
    <mergeCell ref="B2:L2"/>
    <mergeCell ref="B3:L3"/>
    <mergeCell ref="B4:C4"/>
    <mergeCell ref="D4:L4"/>
    <mergeCell ref="B6:L6"/>
    <mergeCell ref="I10:L10"/>
    <mergeCell ref="I11:L11"/>
    <mergeCell ref="A9:A10"/>
    <mergeCell ref="B9:B10"/>
    <mergeCell ref="C9:C10"/>
    <mergeCell ref="D9:D10"/>
    <mergeCell ref="I12:L12"/>
    <mergeCell ref="I13:L13"/>
    <mergeCell ref="I14:L14"/>
    <mergeCell ref="I15:L15"/>
    <mergeCell ref="I16:L16"/>
    <mergeCell ref="I31:L31"/>
    <mergeCell ref="I32:L32"/>
    <mergeCell ref="I33:L33"/>
    <mergeCell ref="I34:L34"/>
    <mergeCell ref="I21:L21"/>
    <mergeCell ref="I22:L22"/>
    <mergeCell ref="I23:L23"/>
    <mergeCell ref="I24:L24"/>
    <mergeCell ref="I25:L25"/>
    <mergeCell ref="I26:L26"/>
    <mergeCell ref="I27:L27"/>
    <mergeCell ref="I28:L28"/>
    <mergeCell ref="I29:L29"/>
    <mergeCell ref="I30:L30"/>
    <mergeCell ref="I45:L45"/>
    <mergeCell ref="I47:L47"/>
    <mergeCell ref="I50:L50"/>
    <mergeCell ref="I35:L35"/>
    <mergeCell ref="I36:L36"/>
    <mergeCell ref="I37:L37"/>
    <mergeCell ref="I38:L38"/>
    <mergeCell ref="I39:L39"/>
    <mergeCell ref="I40:L40"/>
    <mergeCell ref="I41:L41"/>
    <mergeCell ref="I43:L43"/>
    <mergeCell ref="I44:L44"/>
    <mergeCell ref="I42:L42"/>
    <mergeCell ref="I82:L82"/>
    <mergeCell ref="A85:B85"/>
    <mergeCell ref="C85:D85"/>
    <mergeCell ref="I77:L77"/>
    <mergeCell ref="I78:L78"/>
    <mergeCell ref="I79:L79"/>
    <mergeCell ref="I80:L80"/>
    <mergeCell ref="I64:L64"/>
    <mergeCell ref="A68:E68"/>
    <mergeCell ref="A71:E71"/>
    <mergeCell ref="A74:E74"/>
    <mergeCell ref="I81:L81"/>
    <mergeCell ref="I66:L66"/>
    <mergeCell ref="I68:L68"/>
    <mergeCell ref="I70:L70"/>
    <mergeCell ref="A46:D46"/>
    <mergeCell ref="A49:D49"/>
    <mergeCell ref="A56:E56"/>
    <mergeCell ref="A59:D59"/>
    <mergeCell ref="A62:D6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Roman,Regular"&amp;12&amp;KffffffPágina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40d24ee-fb87-4eff-877e-9eb8ef491d08">
      <UserInfo>
        <DisplayName/>
        <AccountId xsi:nil="true"/>
        <AccountType/>
      </UserInfo>
    </SharedWithUsers>
    <TaxCatchAll xmlns="940d24ee-fb87-4eff-877e-9eb8ef491d08" xsi:nil="true"/>
    <lcf76f155ced4ddcb4097134ff3c332f xmlns="b6208a74-eeac-48da-b47d-ec5a26b5d6f5">
      <Terms xmlns="http://schemas.microsoft.com/office/infopath/2007/PartnerControls"/>
    </lcf76f155ced4ddcb4097134ff3c332f>
    <_Flow_SignoffStatus xmlns="b6208a74-eeac-48da-b47d-ec5a26b5d6f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6FA3DE0F488B14BB0122CF2E01DB765" ma:contentTypeVersion="16" ma:contentTypeDescription="Crear nuevo documento." ma:contentTypeScope="" ma:versionID="a6877ab06b13beea37781951e23965c5">
  <xsd:schema xmlns:xsd="http://www.w3.org/2001/XMLSchema" xmlns:xs="http://www.w3.org/2001/XMLSchema" xmlns:p="http://schemas.microsoft.com/office/2006/metadata/properties" xmlns:ns2="b6208a74-eeac-48da-b47d-ec5a26b5d6f5" xmlns:ns3="940d24ee-fb87-4eff-877e-9eb8ef491d08" targetNamespace="http://schemas.microsoft.com/office/2006/metadata/properties" ma:root="true" ma:fieldsID="1a5ebea02d52b26e57016ba3c7d6e20c" ns2:_="" ns3:_="">
    <xsd:import namespace="b6208a74-eeac-48da-b47d-ec5a26b5d6f5"/>
    <xsd:import namespace="940d24ee-fb87-4eff-877e-9eb8ef491d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Flow_SignoffStatu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08a74-eeac-48da-b47d-ec5a26b5d6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d24ee-fb87-4eff-877e-9eb8ef491d0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cb012d10-cb92-45d0-a0ad-356c90454c59}" ma:internalName="TaxCatchAll" ma:showField="CatchAllData" ma:web="940d24ee-fb87-4eff-877e-9eb8ef491d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A0BBB3-2E5D-4CBC-B970-24114E71DB6D}">
  <ds:schemaRefs>
    <ds:schemaRef ds:uri="http://schemas.microsoft.com/office/2006/metadata/properties"/>
    <ds:schemaRef ds:uri="http://schemas.microsoft.com/office/infopath/2007/PartnerControls"/>
    <ds:schemaRef ds:uri="http://schemas.microsoft.com/sharepoint/v3"/>
    <ds:schemaRef ds:uri="c121c461-719d-425e-ba7e-2413caa6908c"/>
    <ds:schemaRef ds:uri="f57df1ab-6810-4fa8-9caa-de92a9b262c5"/>
    <ds:schemaRef ds:uri="3ec87d6d-6869-4843-b204-6bf18de9ce97"/>
  </ds:schemaRefs>
</ds:datastoreItem>
</file>

<file path=customXml/itemProps2.xml><?xml version="1.0" encoding="utf-8"?>
<ds:datastoreItem xmlns:ds="http://schemas.openxmlformats.org/officeDocument/2006/customXml" ds:itemID="{C686EDD9-8F7F-4643-B518-2FF0AE7DA381}"/>
</file>

<file path=customXml/itemProps3.xml><?xml version="1.0" encoding="utf-8"?>
<ds:datastoreItem xmlns:ds="http://schemas.openxmlformats.org/officeDocument/2006/customXml" ds:itemID="{12329241-A90A-4714-BE74-EC833A2B8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Budget Category Definitions</vt:lpstr>
      <vt:lpstr>Resultado 1</vt:lpstr>
      <vt:lpstr>Resultado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cbouchardet</dc:creator>
  <cp:keywords/>
  <dc:description/>
  <cp:lastModifiedBy>Elkin Enoc Ramirez Rodriguez</cp:lastModifiedBy>
  <cp:revision>8</cp:revision>
  <dcterms:created xsi:type="dcterms:W3CDTF">2003-12-19T18:10:31Z</dcterms:created>
  <dcterms:modified xsi:type="dcterms:W3CDTF">2025-04-09T13:23:58Z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IDivision">
    <vt:lpwstr>48;#Finance|db1c3915-a42f-4067-b379-46dd23563f14</vt:lpwstr>
  </property>
  <property fmtid="{D5CDD505-2E9C-101B-9397-08002B2CF9AE}" pid="3" name="CIITTags">
    <vt:lpwstr/>
  </property>
  <property fmtid="{D5CDD505-2E9C-101B-9397-08002B2CF9AE}" pid="4" name="ContentTypeId">
    <vt:lpwstr>0x01010016FA3DE0F488B14BB0122CF2E01DB765</vt:lpwstr>
  </property>
  <property fmtid="{D5CDD505-2E9C-101B-9397-08002B2CF9AE}" pid="5" name="Document type">
    <vt:lpwstr>Form</vt:lpwstr>
  </property>
  <property fmtid="{D5CDD505-2E9C-101B-9397-08002B2CF9AE}" pid="6" name="DocumentType">
    <vt:lpwstr>Template</vt:lpwstr>
  </property>
  <property fmtid="{D5CDD505-2E9C-101B-9397-08002B2CF9AE}" pid="7" name="Life cycle step">
    <vt:lpwstr>Pre-Award</vt:lpwstr>
  </property>
  <property fmtid="{D5CDD505-2E9C-101B-9397-08002B2CF9AE}" pid="8" name="Notes0">
    <vt:lpwstr>&lt;div class="ExternalClass720CF781F464431C959293A76892C837"&gt;&lt;p&gt;7/2/18 under review by Deborah, see&amp;#160;tab 1, rows 18 and 59 in particular&lt;br&gt;&lt;/p&gt;&lt;/div&gt;</vt:lpwstr>
  </property>
  <property fmtid="{D5CDD505-2E9C-101B-9397-08002B2CF9AE}" pid="9" name="Order">
    <vt:lpwstr>1900.00000000000</vt:lpwstr>
  </property>
  <property fmtid="{D5CDD505-2E9C-101B-9397-08002B2CF9AE}" pid="10" name="PublishingExpirationDate">
    <vt:lpwstr/>
  </property>
  <property fmtid="{D5CDD505-2E9C-101B-9397-08002B2CF9AE}" pid="11" name="PublishingStartDate">
    <vt:lpwstr/>
  </property>
  <property fmtid="{D5CDD505-2E9C-101B-9397-08002B2CF9AE}" pid="12" name="Relevant to grants or contracts?">
    <vt:lpwstr/>
  </property>
  <property fmtid="{D5CDD505-2E9C-101B-9397-08002B2CF9AE}" pid="13" name="SharedWithUsers">
    <vt:lpwstr/>
  </property>
  <property fmtid="{D5CDD505-2E9C-101B-9397-08002B2CF9AE}" pid="14" name="Tag">
    <vt:lpwstr>47;#Grants Management|ecabfa4c-2a2f-485d-9a8d-8f7371cde559</vt:lpwstr>
  </property>
  <property fmtid="{D5CDD505-2E9C-101B-9397-08002B2CF9AE}" pid="15" name="TaxCatchAll">
    <vt:lpwstr>47;#Grants Management|ecabfa4c-2a2f-485d-9a8d-8f7371cde559;#48;#Finance|db1c3915-a42f-4067-b379-46dd23563f14</vt:lpwstr>
  </property>
  <property fmtid="{D5CDD505-2E9C-101B-9397-08002B2CF9AE}" pid="16" name="TemplateUrl">
    <vt:lpwstr/>
  </property>
  <property fmtid="{D5CDD505-2E9C-101B-9397-08002B2CF9AE}" pid="17" name="b2cbc47148654b4982c23b159f16ab49">
    <vt:lpwstr>Grants Management|ecabfa4c-2a2f-485d-9a8d-8f7371cde559</vt:lpwstr>
  </property>
  <property fmtid="{D5CDD505-2E9C-101B-9397-08002B2CF9AE}" pid="18" name="cc8739775f884af78782a2ba88a2b96a">
    <vt:lpwstr/>
  </property>
  <property fmtid="{D5CDD505-2E9C-101B-9397-08002B2CF9AE}" pid="19" name="display_urn">
    <vt:lpwstr>System Account</vt:lpwstr>
  </property>
  <property fmtid="{D5CDD505-2E9C-101B-9397-08002B2CF9AE}" pid="20" name="display_urn:schemas-microsoft-com:office:office#Author">
    <vt:lpwstr>System Account</vt:lpwstr>
  </property>
  <property fmtid="{D5CDD505-2E9C-101B-9397-08002B2CF9AE}" pid="21" name="display_urn:schemas-microsoft-com:office:office#Editor">
    <vt:lpwstr>System Account</vt:lpwstr>
  </property>
  <property fmtid="{D5CDD505-2E9C-101B-9397-08002B2CF9AE}" pid="22" name="g7sh">
    <vt:lpwstr>Grants</vt:lpwstr>
  </property>
  <property fmtid="{D5CDD505-2E9C-101B-9397-08002B2CF9AE}" pid="23" name="o094b9eb5364480fa2788585aa830eba">
    <vt:lpwstr>Finance|db1c3915-a42f-4067-b379-46dd23563f14</vt:lpwstr>
  </property>
  <property fmtid="{D5CDD505-2E9C-101B-9397-08002B2CF9AE}" pid="24" name="xd_ProgID">
    <vt:lpwstr/>
  </property>
  <property fmtid="{D5CDD505-2E9C-101B-9397-08002B2CF9AE}" pid="25" name="xd_Signature">
    <vt:lpwstr/>
  </property>
  <property fmtid="{D5CDD505-2E9C-101B-9397-08002B2CF9AE}" pid="26" name="MediaServiceImageTags">
    <vt:lpwstr/>
  </property>
</Properties>
</file>